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13_ncr:1_{BF8C339A-3D90-4624-B3E0-F4053996C4D3}" xr6:coauthVersionLast="46" xr6:coauthVersionMax="46" xr10:uidLastSave="{00000000-0000-0000-0000-000000000000}"/>
  <bookViews>
    <workbookView xWindow="3510" yWindow="3960" windowWidth="21600" windowHeight="11505" activeTab="2" xr2:uid="{00000000-000D-0000-FFFF-FFFF00000000}"/>
  </bookViews>
  <sheets>
    <sheet name="シートA（避難地区）" sheetId="1" r:id="rId1"/>
    <sheet name="シートB（避難所）" sheetId="2" r:id="rId2"/>
    <sheet name="記入例■シートA（避難地区）" sheetId="3" r:id="rId3"/>
    <sheet name="記入例■シートB（避難所）" sheetId="4" r:id="rId4"/>
  </sheets>
  <definedNames>
    <definedName name="_xlnm.Print_Area" localSheetId="1">'シートB（避難所）'!$A$1:$Z$54</definedName>
    <definedName name="_xlnm.Print_Area" localSheetId="3">'記入例■シートB（避難所）'!$A$1:$Z$39</definedName>
    <definedName name="_xlnm.Print_Titles" localSheetId="0">'シートA（避難地区）'!$1:$3</definedName>
    <definedName name="_xlnm.Print_Titles" localSheetId="1">'シートB（避難所）'!$1:$4</definedName>
    <definedName name="_xlnm.Print_Titles" localSheetId="2">'記入例■シートA（避難地区）'!$1:$3</definedName>
    <definedName name="_xlnm.Print_Titles" localSheetId="3">'記入例■シートB（避難所）'!$1:$4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4" l="1"/>
  <c r="F19" i="4"/>
  <c r="D19" i="4"/>
  <c r="D24" i="4"/>
  <c r="F24" i="4"/>
  <c r="H24" i="4"/>
  <c r="H29" i="4"/>
  <c r="F29" i="4"/>
  <c r="D29" i="4"/>
  <c r="K29" i="4"/>
  <c r="K24" i="4"/>
  <c r="K19" i="4"/>
  <c r="Q19" i="4"/>
  <c r="Q24" i="4"/>
  <c r="Q29" i="4"/>
  <c r="W29" i="4"/>
  <c r="W24" i="4"/>
  <c r="W19" i="4"/>
  <c r="W14" i="4"/>
  <c r="Q14" i="4"/>
  <c r="K14" i="4"/>
  <c r="H14" i="4"/>
  <c r="F14" i="4"/>
  <c r="D14" i="4"/>
  <c r="W9" i="4"/>
  <c r="Q9" i="4"/>
  <c r="K9" i="4"/>
  <c r="H9" i="4"/>
  <c r="F9" i="4"/>
  <c r="D9" i="4"/>
  <c r="X39" i="4"/>
  <c r="R39" i="4"/>
  <c r="L39" i="4"/>
  <c r="X34" i="4"/>
  <c r="R34" i="4"/>
  <c r="L34" i="4"/>
  <c r="M17" i="3"/>
  <c r="L17" i="3"/>
  <c r="M16" i="3"/>
  <c r="L16" i="3"/>
  <c r="M15" i="3"/>
  <c r="L15" i="3"/>
  <c r="M14" i="3"/>
  <c r="L14" i="3"/>
  <c r="M13" i="3"/>
  <c r="L13" i="3"/>
  <c r="M12" i="3"/>
  <c r="L12" i="3"/>
  <c r="M10" i="3"/>
  <c r="L10" i="3"/>
  <c r="M9" i="3"/>
  <c r="L9" i="3"/>
  <c r="M8" i="3"/>
  <c r="L8" i="3"/>
  <c r="M6" i="3"/>
  <c r="L6" i="3"/>
  <c r="M5" i="3"/>
  <c r="L5" i="3"/>
  <c r="M4" i="3"/>
  <c r="L4" i="3"/>
  <c r="X54" i="2"/>
  <c r="R54" i="2"/>
  <c r="L54" i="2"/>
  <c r="X49" i="2"/>
  <c r="R49" i="2"/>
  <c r="L49" i="2"/>
  <c r="L44" i="2"/>
  <c r="L39" i="2"/>
  <c r="L34" i="2"/>
  <c r="L29" i="2"/>
  <c r="L24" i="2"/>
  <c r="L19" i="2"/>
  <c r="L14" i="2"/>
  <c r="K9" i="2"/>
  <c r="M19" i="1"/>
  <c r="L19" i="1"/>
  <c r="M18" i="1"/>
  <c r="L18" i="1"/>
  <c r="M17" i="1"/>
  <c r="M16" i="1"/>
  <c r="M15" i="1"/>
  <c r="M14" i="1"/>
  <c r="M13" i="1"/>
  <c r="M12" i="1"/>
  <c r="M11" i="1"/>
  <c r="M10" i="1"/>
  <c r="M9" i="1"/>
  <c r="M8" i="1"/>
  <c r="M7" i="1"/>
  <c r="M6" i="1"/>
  <c r="M5" i="1"/>
  <c r="M4" i="1"/>
  <c r="L17" i="1"/>
  <c r="L16" i="1"/>
  <c r="L15" i="1"/>
  <c r="L14" i="1"/>
  <c r="L13" i="1"/>
  <c r="L12" i="1"/>
  <c r="L11" i="1"/>
  <c r="L10" i="1"/>
  <c r="L9" i="1"/>
  <c r="L8" i="1"/>
  <c r="L7" i="1"/>
  <c r="L6" i="1"/>
  <c r="L5" i="1"/>
  <c r="L4" i="1"/>
  <c r="X44" i="2"/>
  <c r="R44" i="2"/>
  <c r="X39" i="2"/>
  <c r="R39" i="2"/>
  <c r="X34" i="2"/>
  <c r="R34" i="2"/>
  <c r="X29" i="2"/>
  <c r="R29" i="2"/>
  <c r="X24" i="2"/>
  <c r="R24" i="2"/>
  <c r="X19" i="2"/>
  <c r="R19" i="2"/>
  <c r="R14" i="2"/>
  <c r="X14" i="2"/>
  <c r="F9" i="2"/>
  <c r="W9" i="2"/>
  <c r="Q9" i="2"/>
  <c r="H9" i="2"/>
  <c r="D9" i="2"/>
  <c r="R9" i="4" l="1"/>
  <c r="L9" i="2"/>
  <c r="L14" i="4"/>
  <c r="R19" i="4"/>
  <c r="X19" i="4"/>
  <c r="L19" i="4"/>
  <c r="R24" i="4"/>
  <c r="L24" i="4"/>
  <c r="X24" i="4"/>
  <c r="X29" i="4"/>
  <c r="L29" i="4"/>
  <c r="R29" i="4"/>
  <c r="X14" i="4"/>
  <c r="R14" i="4"/>
  <c r="X9" i="4"/>
  <c r="L9" i="4"/>
  <c r="X9" i="2"/>
  <c r="R9" i="2"/>
</calcChain>
</file>

<file path=xl/sharedStrings.xml><?xml version="1.0" encoding="utf-8"?>
<sst xmlns="http://schemas.openxmlformats.org/spreadsheetml/2006/main" count="361" uniqueCount="118">
  <si>
    <t>避難の
段階
（レベル）</t>
    <rPh sb="0" eb="2">
      <t>ヒナン</t>
    </rPh>
    <rPh sb="4" eb="6">
      <t>ダンカイ</t>
    </rPh>
    <phoneticPr fontId="2"/>
  </si>
  <si>
    <t>対象
現象</t>
    <rPh sb="0" eb="2">
      <t>タイショウ</t>
    </rPh>
    <rPh sb="3" eb="5">
      <t>ゲンショウ</t>
    </rPh>
    <phoneticPr fontId="2"/>
  </si>
  <si>
    <t>世帯数
（世帯）</t>
    <rPh sb="0" eb="3">
      <t>セタイスウ</t>
    </rPh>
    <rPh sb="5" eb="7">
      <t>セタイ</t>
    </rPh>
    <phoneticPr fontId="2"/>
  </si>
  <si>
    <t>誘導を
行う者</t>
    <rPh sb="0" eb="2">
      <t>ユウドウ</t>
    </rPh>
    <rPh sb="4" eb="5">
      <t>オコナ</t>
    </rPh>
    <rPh sb="6" eb="7">
      <t>モノ</t>
    </rPh>
    <phoneticPr fontId="2"/>
  </si>
  <si>
    <t>避難
方向</t>
    <rPh sb="0" eb="2">
      <t>ヒナン</t>
    </rPh>
    <rPh sb="3" eb="5">
      <t>ホウコウ</t>
    </rPh>
    <phoneticPr fontId="2"/>
  </si>
  <si>
    <t>A</t>
    <phoneticPr fontId="2"/>
  </si>
  <si>
    <t>泥流</t>
    <rPh sb="0" eb="2">
      <t>デイリュウ</t>
    </rPh>
    <phoneticPr fontId="2"/>
  </si>
  <si>
    <t>Lv5</t>
    <phoneticPr fontId="2"/>
  </si>
  <si>
    <t>要支援者
Lv4</t>
    <rPh sb="0" eb="1">
      <t>ヨウ</t>
    </rPh>
    <rPh sb="1" eb="4">
      <t>シエンシャ</t>
    </rPh>
    <phoneticPr fontId="2"/>
  </si>
  <si>
    <t>＜福祉避難所＞</t>
    <rPh sb="1" eb="3">
      <t>フクシ</t>
    </rPh>
    <rPh sb="3" eb="6">
      <t>ヒナンジョ</t>
    </rPh>
    <phoneticPr fontId="2"/>
  </si>
  <si>
    <t>市道○○→県道○○</t>
    <phoneticPr fontId="2"/>
  </si>
  <si>
    <t>所用
時間
（分）</t>
    <rPh sb="0" eb="2">
      <t>ショヨウ</t>
    </rPh>
    <rPh sb="3" eb="5">
      <t>ジカン</t>
    </rPh>
    <rPh sb="7" eb="8">
      <t>フン</t>
    </rPh>
    <phoneticPr fontId="2"/>
  </si>
  <si>
    <t xml:space="preserve">要支援者
</t>
    <rPh sb="0" eb="1">
      <t>ヨウ</t>
    </rPh>
    <rPh sb="1" eb="4">
      <t>シエンシャ</t>
    </rPh>
    <phoneticPr fontId="2"/>
  </si>
  <si>
    <t>（記入例）
714
山山地区</t>
    <rPh sb="1" eb="3">
      <t>キニュウ</t>
    </rPh>
    <rPh sb="3" eb="4">
      <t>レイ</t>
    </rPh>
    <rPh sb="10" eb="11">
      <t>ヤマ</t>
    </rPh>
    <rPh sb="11" eb="12">
      <t>ヤマ</t>
    </rPh>
    <rPh sb="12" eb="14">
      <t>チク</t>
    </rPh>
    <phoneticPr fontId="2"/>
  </si>
  <si>
    <t>避難方向</t>
    <rPh sb="0" eb="2">
      <t>ヒナン</t>
    </rPh>
    <rPh sb="2" eb="4">
      <t>ホウコウ</t>
    </rPh>
    <phoneticPr fontId="2"/>
  </si>
  <si>
    <t>駐車可能
台数
（台）</t>
    <rPh sb="0" eb="2">
      <t>チュウシャ</t>
    </rPh>
    <rPh sb="2" eb="4">
      <t>カノウ</t>
    </rPh>
    <rPh sb="5" eb="7">
      <t>ダイスウ</t>
    </rPh>
    <rPh sb="9" eb="10">
      <t>ダイ</t>
    </rPh>
    <phoneticPr fontId="2"/>
  </si>
  <si>
    <t>714山山地区</t>
    <rPh sb="3" eb="4">
      <t>ヤマ</t>
    </rPh>
    <rPh sb="4" eb="5">
      <t>ヤマ</t>
    </rPh>
    <rPh sb="5" eb="7">
      <t>チク</t>
    </rPh>
    <phoneticPr fontId="2"/>
  </si>
  <si>
    <t>計</t>
    <rPh sb="0" eb="1">
      <t>ケイ</t>
    </rPh>
    <phoneticPr fontId="2"/>
  </si>
  <si>
    <t>福祉避難所</t>
    <rPh sb="0" eb="2">
      <t>フクシ</t>
    </rPh>
    <rPh sb="2" eb="5">
      <t>ヒナンジョ</t>
    </rPh>
    <phoneticPr fontId="2"/>
  </si>
  <si>
    <t>収容力
（人）
C</t>
    <rPh sb="0" eb="3">
      <t>シュウヨウリョク</t>
    </rPh>
    <rPh sb="5" eb="6">
      <t>ニン</t>
    </rPh>
    <phoneticPr fontId="2"/>
  </si>
  <si>
    <t>収容力
（人）
D</t>
    <rPh sb="0" eb="3">
      <t>シュウヨウリョク</t>
    </rPh>
    <rPh sb="5" eb="6">
      <t>ニン</t>
    </rPh>
    <phoneticPr fontId="2"/>
  </si>
  <si>
    <t>（車間込）</t>
    <rPh sb="1" eb="2">
      <t>シャ</t>
    </rPh>
    <rPh sb="2" eb="3">
      <t>カン</t>
    </rPh>
    <rPh sb="3" eb="4">
      <t>コ</t>
    </rPh>
    <phoneticPr fontId="2"/>
  </si>
  <si>
    <t>避難
手段</t>
    <rPh sb="0" eb="2">
      <t>ヒナン</t>
    </rPh>
    <rPh sb="3" eb="5">
      <t>シュダン</t>
    </rPh>
    <phoneticPr fontId="2"/>
  </si>
  <si>
    <t>とりまとめ様式　B　（避難者数―収容者数）</t>
    <rPh sb="5" eb="7">
      <t>ヨウシキ</t>
    </rPh>
    <rPh sb="11" eb="13">
      <t>ヒナン</t>
    </rPh>
    <rPh sb="13" eb="14">
      <t>シャ</t>
    </rPh>
    <rPh sb="14" eb="15">
      <t>スウ</t>
    </rPh>
    <rPh sb="16" eb="19">
      <t>シュウヨウシャ</t>
    </rPh>
    <rPh sb="19" eb="20">
      <t>スウ</t>
    </rPh>
    <phoneticPr fontId="2"/>
  </si>
  <si>
    <t>車+車間長</t>
    <rPh sb="0" eb="1">
      <t>クルマ</t>
    </rPh>
    <rPh sb="2" eb="4">
      <t>シャカン</t>
    </rPh>
    <rPh sb="4" eb="5">
      <t>ナガ</t>
    </rPh>
    <phoneticPr fontId="2"/>
  </si>
  <si>
    <t>m(想定)</t>
    <rPh sb="2" eb="4">
      <t>ソウテイ</t>
    </rPh>
    <phoneticPr fontId="2"/>
  </si>
  <si>
    <t>避難時の走行速度</t>
    <rPh sb="0" eb="2">
      <t>ヒナン</t>
    </rPh>
    <rPh sb="2" eb="3">
      <t>ジ</t>
    </rPh>
    <rPh sb="4" eb="6">
      <t>ソウコウ</t>
    </rPh>
    <rPh sb="6" eb="8">
      <t>ソクド</t>
    </rPh>
    <phoneticPr fontId="2"/>
  </si>
  <si>
    <t>km/h(想定)</t>
    <rPh sb="5" eb="7">
      <t>ソウテイ</t>
    </rPh>
    <phoneticPr fontId="2"/>
  </si>
  <si>
    <t>駐車可能台数
（台）</t>
    <rPh sb="0" eb="2">
      <t>チュウシャ</t>
    </rPh>
    <rPh sb="2" eb="4">
      <t>カノウ</t>
    </rPh>
    <rPh sb="4" eb="6">
      <t>ダイスウ</t>
    </rPh>
    <rPh sb="8" eb="9">
      <t>ダイ</t>
    </rPh>
    <phoneticPr fontId="2"/>
  </si>
  <si>
    <t>収容力
（人）
E</t>
    <rPh sb="0" eb="3">
      <t>シュウヨウリョク</t>
    </rPh>
    <rPh sb="5" eb="6">
      <t>ニン</t>
    </rPh>
    <phoneticPr fontId="2"/>
  </si>
  <si>
    <t>差分
(人)
C-A</t>
    <rPh sb="0" eb="2">
      <t>サブン</t>
    </rPh>
    <rPh sb="4" eb="5">
      <t>ニン</t>
    </rPh>
    <phoneticPr fontId="2"/>
  </si>
  <si>
    <t>差分
（人）
D-A</t>
    <rPh sb="0" eb="2">
      <t>サブン</t>
    </rPh>
    <rPh sb="4" eb="5">
      <t>ニン</t>
    </rPh>
    <phoneticPr fontId="2"/>
  </si>
  <si>
    <t>差分
（人）
E-B</t>
    <rPh sb="0" eb="2">
      <t>サブン</t>
    </rPh>
    <rPh sb="4" eb="5">
      <t>ニン</t>
    </rPh>
    <phoneticPr fontId="2"/>
  </si>
  <si>
    <t>A</t>
    <phoneticPr fontId="2"/>
  </si>
  <si>
    <t>C</t>
    <phoneticPr fontId="2"/>
  </si>
  <si>
    <t>E</t>
    <phoneticPr fontId="2"/>
  </si>
  <si>
    <t>B</t>
    <phoneticPr fontId="2"/>
  </si>
  <si>
    <t>D</t>
    <phoneticPr fontId="2"/>
  </si>
  <si>
    <t>716花花地区</t>
    <rPh sb="3" eb="4">
      <t>ハナ</t>
    </rPh>
    <rPh sb="4" eb="5">
      <t>ハナ</t>
    </rPh>
    <rPh sb="5" eb="7">
      <t>チク</t>
    </rPh>
    <phoneticPr fontId="2"/>
  </si>
  <si>
    <t>801竹竹地区</t>
    <rPh sb="3" eb="4">
      <t>タケ</t>
    </rPh>
    <rPh sb="4" eb="5">
      <t>タケ</t>
    </rPh>
    <rPh sb="5" eb="7">
      <t>チク</t>
    </rPh>
    <phoneticPr fontId="2"/>
  </si>
  <si>
    <t>812松松地区</t>
    <rPh sb="3" eb="4">
      <t>マツ</t>
    </rPh>
    <rPh sb="4" eb="5">
      <t>マツ</t>
    </rPh>
    <rPh sb="5" eb="7">
      <t>チク</t>
    </rPh>
    <phoneticPr fontId="2"/>
  </si>
  <si>
    <t>715川川地区</t>
    <rPh sb="3" eb="4">
      <t>カワ</t>
    </rPh>
    <rPh sb="4" eb="5">
      <t>カワ</t>
    </rPh>
    <rPh sb="5" eb="7">
      <t>チク</t>
    </rPh>
    <phoneticPr fontId="2"/>
  </si>
  <si>
    <t>717谷谷地区（右岸）</t>
    <rPh sb="3" eb="4">
      <t>タニ</t>
    </rPh>
    <rPh sb="4" eb="5">
      <t>タニ</t>
    </rPh>
    <rPh sb="5" eb="7">
      <t>チク</t>
    </rPh>
    <rPh sb="8" eb="10">
      <t>ウガン</t>
    </rPh>
    <phoneticPr fontId="2"/>
  </si>
  <si>
    <t>717谷谷地区（左岸）</t>
    <rPh sb="3" eb="4">
      <t>タニ</t>
    </rPh>
    <rPh sb="4" eb="5">
      <t>タニ</t>
    </rPh>
    <rPh sb="5" eb="7">
      <t>チク</t>
    </rPh>
    <rPh sb="8" eb="9">
      <t>ヒダリ</t>
    </rPh>
    <phoneticPr fontId="2"/>
  </si>
  <si>
    <t>滝山中学校</t>
    <rPh sb="0" eb="2">
      <t>タキヤマ</t>
    </rPh>
    <rPh sb="2" eb="5">
      <t>チュウガッコウ</t>
    </rPh>
    <phoneticPr fontId="2"/>
  </si>
  <si>
    <t>滝山小学校</t>
    <rPh sb="0" eb="2">
      <t>タキヤマ</t>
    </rPh>
    <rPh sb="2" eb="5">
      <t>ショウガッコウ</t>
    </rPh>
    <phoneticPr fontId="2"/>
  </si>
  <si>
    <t>東部体育館</t>
    <rPh sb="0" eb="2">
      <t>トウブ</t>
    </rPh>
    <rPh sb="2" eb="5">
      <t>タイイクカン</t>
    </rPh>
    <phoneticPr fontId="2"/>
  </si>
  <si>
    <t>第二中学校</t>
    <rPh sb="0" eb="2">
      <t>ダイニ</t>
    </rPh>
    <rPh sb="2" eb="5">
      <t>チュウガッコウ</t>
    </rPh>
    <phoneticPr fontId="2"/>
  </si>
  <si>
    <t>第二小学校</t>
    <rPh sb="0" eb="2">
      <t>ダイニ</t>
    </rPh>
    <rPh sb="2" eb="5">
      <t>ショウガッコウ</t>
    </rPh>
    <phoneticPr fontId="2"/>
  </si>
  <si>
    <t>北小学校</t>
    <rPh sb="0" eb="1">
      <t>キタ</t>
    </rPh>
    <rPh sb="1" eb="4">
      <t>ショウガッコウ</t>
    </rPh>
    <phoneticPr fontId="2"/>
  </si>
  <si>
    <t>滝山老人ホーム</t>
    <rPh sb="0" eb="2">
      <t>タキヤマ</t>
    </rPh>
    <rPh sb="2" eb="4">
      <t>ロウジン</t>
    </rPh>
    <phoneticPr fontId="2"/>
  </si>
  <si>
    <t>東部老人ホーム</t>
    <rPh sb="0" eb="2">
      <t>トウブ</t>
    </rPh>
    <rPh sb="2" eb="4">
      <t>ロウジン</t>
    </rPh>
    <phoneticPr fontId="2"/>
  </si>
  <si>
    <t>徒歩</t>
    <rPh sb="0" eb="2">
      <t>トホ</t>
    </rPh>
    <phoneticPr fontId="2"/>
  </si>
  <si>
    <t>徒歩、車</t>
    <rPh sb="0" eb="2">
      <t>トホ</t>
    </rPh>
    <rPh sb="3" eb="4">
      <t>クルマ</t>
    </rPh>
    <phoneticPr fontId="2"/>
  </si>
  <si>
    <t>山山公民館</t>
    <rPh sb="0" eb="1">
      <t>ヤマ</t>
    </rPh>
    <rPh sb="1" eb="2">
      <t>ヤマ</t>
    </rPh>
    <rPh sb="2" eb="5">
      <t>コウミンカン</t>
    </rPh>
    <phoneticPr fontId="2"/>
  </si>
  <si>
    <t>花花集会所</t>
    <rPh sb="0" eb="1">
      <t>ハナ</t>
    </rPh>
    <rPh sb="1" eb="2">
      <t>ハナ</t>
    </rPh>
    <rPh sb="2" eb="5">
      <t>シュウカイジョ</t>
    </rPh>
    <phoneticPr fontId="2"/>
  </si>
  <si>
    <t>第一中学校</t>
    <rPh sb="0" eb="2">
      <t>ダイイチ</t>
    </rPh>
    <rPh sb="2" eb="5">
      <t>チュウガッコウ</t>
    </rPh>
    <phoneticPr fontId="2"/>
  </si>
  <si>
    <t>第一小学校</t>
    <rPh sb="0" eb="2">
      <t>ダイイチ</t>
    </rPh>
    <rPh sb="2" eb="5">
      <t>ショウガッコウ</t>
    </rPh>
    <phoneticPr fontId="2"/>
  </si>
  <si>
    <t>北中学校</t>
    <rPh sb="0" eb="1">
      <t>キタ</t>
    </rPh>
    <rPh sb="1" eb="4">
      <t>チュウガッコウ</t>
    </rPh>
    <phoneticPr fontId="2"/>
  </si>
  <si>
    <t>北部体育館</t>
    <rPh sb="0" eb="2">
      <t>ホクブ</t>
    </rPh>
    <rPh sb="2" eb="5">
      <t>タイイクカン</t>
    </rPh>
    <phoneticPr fontId="2"/>
  </si>
  <si>
    <t>車</t>
    <rPh sb="0" eb="1">
      <t>クルマ</t>
    </rPh>
    <phoneticPr fontId="2"/>
  </si>
  <si>
    <t>徒歩･車</t>
    <rPh sb="0" eb="2">
      <t>トホ</t>
    </rPh>
    <rPh sb="3" eb="4">
      <t>クルマ</t>
    </rPh>
    <phoneticPr fontId="2"/>
  </si>
  <si>
    <t>南谷公民館</t>
    <rPh sb="0" eb="1">
      <t>ミナミ</t>
    </rPh>
    <rPh sb="1" eb="2">
      <t>タニ</t>
    </rPh>
    <rPh sb="2" eb="5">
      <t>コウミンカン</t>
    </rPh>
    <phoneticPr fontId="2"/>
  </si>
  <si>
    <t>南谷体育館</t>
    <rPh sb="0" eb="1">
      <t>ミナミ</t>
    </rPh>
    <rPh sb="1" eb="2">
      <t>タニ</t>
    </rPh>
    <rPh sb="2" eb="5">
      <t>タイイクカン</t>
    </rPh>
    <phoneticPr fontId="2"/>
  </si>
  <si>
    <t>第三中学校</t>
    <rPh sb="0" eb="2">
      <t>ダイサン</t>
    </rPh>
    <rPh sb="2" eb="5">
      <t>チュウガッコウ</t>
    </rPh>
    <phoneticPr fontId="2"/>
  </si>
  <si>
    <t>＜避難場所及び避難所＞</t>
    <rPh sb="1" eb="3">
      <t>ヒナン</t>
    </rPh>
    <rPh sb="3" eb="5">
      <t>バショ</t>
    </rPh>
    <rPh sb="7" eb="10">
      <t>ヒナンジョ</t>
    </rPh>
    <phoneticPr fontId="2"/>
  </si>
  <si>
    <t>北谷集会所</t>
    <rPh sb="0" eb="1">
      <t>キタ</t>
    </rPh>
    <rPh sb="1" eb="2">
      <t>タニ</t>
    </rPh>
    <rPh sb="2" eb="5">
      <t>シュウカイショ</t>
    </rPh>
    <phoneticPr fontId="2"/>
  </si>
  <si>
    <t>714
山山地区</t>
    <rPh sb="4" eb="5">
      <t>ヤマ</t>
    </rPh>
    <rPh sb="5" eb="6">
      <t>ヤマ</t>
    </rPh>
    <rPh sb="6" eb="8">
      <t>チク</t>
    </rPh>
    <phoneticPr fontId="2"/>
  </si>
  <si>
    <t>715
川川地区</t>
    <rPh sb="4" eb="5">
      <t>カワ</t>
    </rPh>
    <rPh sb="5" eb="6">
      <t>カワ</t>
    </rPh>
    <rPh sb="6" eb="8">
      <t>チク</t>
    </rPh>
    <phoneticPr fontId="2"/>
  </si>
  <si>
    <t>716
花花地区</t>
    <rPh sb="4" eb="5">
      <t>ハナ</t>
    </rPh>
    <rPh sb="5" eb="6">
      <t>ハナ</t>
    </rPh>
    <rPh sb="6" eb="8">
      <t>チク</t>
    </rPh>
    <phoneticPr fontId="2"/>
  </si>
  <si>
    <t>717
谷谷地区</t>
    <rPh sb="4" eb="5">
      <t>タニ</t>
    </rPh>
    <rPh sb="5" eb="6">
      <t>タニ</t>
    </rPh>
    <rPh sb="6" eb="8">
      <t>チク</t>
    </rPh>
    <phoneticPr fontId="2"/>
  </si>
  <si>
    <t>801
竹竹地区</t>
    <rPh sb="4" eb="5">
      <t>タケ</t>
    </rPh>
    <rPh sb="5" eb="6">
      <t>タケ</t>
    </rPh>
    <rPh sb="6" eb="8">
      <t>チク</t>
    </rPh>
    <phoneticPr fontId="2"/>
  </si>
  <si>
    <t>Lv5</t>
  </si>
  <si>
    <t>泥流</t>
    <rPh sb="0" eb="2">
      <t>デイリュウ</t>
    </rPh>
    <phoneticPr fontId="2"/>
  </si>
  <si>
    <t>火砕流</t>
    <rPh sb="0" eb="3">
      <t>カサイリュウ</t>
    </rPh>
    <phoneticPr fontId="2"/>
  </si>
  <si>
    <t>消防団
第1分団</t>
    <rPh sb="0" eb="3">
      <t>ショウボウダン</t>
    </rPh>
    <rPh sb="4" eb="5">
      <t>ダイ</t>
    </rPh>
    <rPh sb="6" eb="8">
      <t>ブンダン</t>
    </rPh>
    <phoneticPr fontId="2"/>
  </si>
  <si>
    <t>消防団
第2分団</t>
    <rPh sb="0" eb="3">
      <t>ショウボウダン</t>
    </rPh>
    <rPh sb="4" eb="5">
      <t>ダイ</t>
    </rPh>
    <rPh sb="6" eb="8">
      <t>ブンダン</t>
    </rPh>
    <phoneticPr fontId="2"/>
  </si>
  <si>
    <t>消防団
第3分団</t>
    <rPh sb="0" eb="3">
      <t>ショウボウダン</t>
    </rPh>
    <rPh sb="4" eb="5">
      <t>ダイ</t>
    </rPh>
    <rPh sb="6" eb="8">
      <t>ブンダン</t>
    </rPh>
    <phoneticPr fontId="2"/>
  </si>
  <si>
    <t>消防団
第4分団</t>
    <rPh sb="0" eb="3">
      <t>ショウボウダン</t>
    </rPh>
    <rPh sb="4" eb="5">
      <t>ダイ</t>
    </rPh>
    <rPh sb="6" eb="8">
      <t>ブンダン</t>
    </rPh>
    <phoneticPr fontId="2"/>
  </si>
  <si>
    <t>消防団
第5分団</t>
    <rPh sb="0" eb="3">
      <t>ショウボウダン</t>
    </rPh>
    <rPh sb="4" eb="5">
      <t>ダイ</t>
    </rPh>
    <rPh sb="6" eb="8">
      <t>ブンダン</t>
    </rPh>
    <phoneticPr fontId="2"/>
  </si>
  <si>
    <t>A</t>
    <phoneticPr fontId="2"/>
  </si>
  <si>
    <t>B</t>
    <phoneticPr fontId="2"/>
  </si>
  <si>
    <t>市道○○→県道○○</t>
  </si>
  <si>
    <t>D</t>
    <phoneticPr fontId="2"/>
  </si>
  <si>
    <t>避難行動
要支援者
（人）</t>
    <rPh sb="0" eb="2">
      <t>ヒナン</t>
    </rPh>
    <rPh sb="2" eb="4">
      <t>コウドウ</t>
    </rPh>
    <rPh sb="5" eb="6">
      <t>ヨウ</t>
    </rPh>
    <rPh sb="6" eb="9">
      <t>シエンシャ</t>
    </rPh>
    <rPh sb="11" eb="12">
      <t>ニン</t>
    </rPh>
    <phoneticPr fontId="2"/>
  </si>
  <si>
    <t>避難行動
要支援者数
（人）
B</t>
    <phoneticPr fontId="2"/>
  </si>
  <si>
    <t>避難対象地域（地区単位）内の人数（人）</t>
    <phoneticPr fontId="2"/>
  </si>
  <si>
    <t>竹竹高等学校（○○市）</t>
    <rPh sb="0" eb="1">
      <t>タケ</t>
    </rPh>
    <rPh sb="1" eb="2">
      <t>タケ</t>
    </rPh>
    <rPh sb="2" eb="4">
      <t>コウトウ</t>
    </rPh>
    <rPh sb="4" eb="6">
      <t>ガッコウ</t>
    </rPh>
    <rPh sb="9" eb="10">
      <t>シ</t>
    </rPh>
    <phoneticPr fontId="2"/>
  </si>
  <si>
    <t>812
松松地区</t>
    <phoneticPr fontId="2"/>
  </si>
  <si>
    <t>消防団
第6分団</t>
    <rPh sb="0" eb="3">
      <t>ショウボウダン</t>
    </rPh>
    <rPh sb="4" eb="5">
      <t>ダイ</t>
    </rPh>
    <rPh sb="6" eb="8">
      <t>ブンダン</t>
    </rPh>
    <phoneticPr fontId="2"/>
  </si>
  <si>
    <t>＜避難場所及び避難所＞
・避難場所等：山山公民館、花花集会所
・避難所等：滝山中学校、滝山小学校</t>
    <rPh sb="1" eb="3">
      <t>ヒナン</t>
    </rPh>
    <rPh sb="3" eb="5">
      <t>バショ</t>
    </rPh>
    <rPh sb="7" eb="10">
      <t>ヒナンジョ</t>
    </rPh>
    <phoneticPr fontId="2"/>
  </si>
  <si>
    <t>＜福祉避難所＞
・滝山老人ホーム</t>
    <rPh sb="1" eb="3">
      <t>フクシ</t>
    </rPh>
    <rPh sb="3" eb="6">
      <t>ヒナンジョ</t>
    </rPh>
    <phoneticPr fontId="2"/>
  </si>
  <si>
    <t>とりまとめ様式　A　（避難対象地域―避難方向）</t>
    <rPh sb="5" eb="7">
      <t>ヨウシキ</t>
    </rPh>
    <rPh sb="11" eb="13">
      <t>ヒナン</t>
    </rPh>
    <rPh sb="13" eb="15">
      <t>タイショウ</t>
    </rPh>
    <rPh sb="15" eb="17">
      <t>チイキ</t>
    </rPh>
    <rPh sb="18" eb="20">
      <t>ヒナン</t>
    </rPh>
    <rPh sb="20" eb="22">
      <t>ホウコウ</t>
    </rPh>
    <phoneticPr fontId="2"/>
  </si>
  <si>
    <t>避難対象地域
（地区単位）</t>
    <rPh sb="0" eb="2">
      <t>ヒナン</t>
    </rPh>
    <rPh sb="2" eb="4">
      <t>タイショウ</t>
    </rPh>
    <rPh sb="10" eb="12">
      <t>タンイ</t>
    </rPh>
    <phoneticPr fontId="2"/>
  </si>
  <si>
    <t>避難場所等 及び 避難所等</t>
    <rPh sb="0" eb="4">
      <t>ヒナンバショ</t>
    </rPh>
    <rPh sb="9" eb="10">
      <t>ヒ</t>
    </rPh>
    <rPh sb="10" eb="11">
      <t>ナン</t>
    </rPh>
    <rPh sb="11" eb="12">
      <t>ショ</t>
    </rPh>
    <phoneticPr fontId="2"/>
  </si>
  <si>
    <r>
      <t xml:space="preserve">避　難　経　路
</t>
    </r>
    <r>
      <rPr>
        <sz val="8"/>
        <rFont val="メイリオ"/>
        <family val="3"/>
        <charset val="128"/>
      </rPr>
      <t>（避難場所等に避難し、その後避難所等へ段階的に避難する場合は複数行を使用する。）</t>
    </r>
    <rPh sb="0" eb="1">
      <t>ヒ</t>
    </rPh>
    <rPh sb="2" eb="3">
      <t>ナン</t>
    </rPh>
    <rPh sb="4" eb="5">
      <t>キョウ</t>
    </rPh>
    <rPh sb="6" eb="7">
      <t>ロ</t>
    </rPh>
    <rPh sb="9" eb="13">
      <t>ヒナンバショ</t>
    </rPh>
    <rPh sb="15" eb="17">
      <t>ヒナン</t>
    </rPh>
    <rPh sb="21" eb="22">
      <t>ゴ</t>
    </rPh>
    <rPh sb="22" eb="25">
      <t>ヒナンジョ</t>
    </rPh>
    <rPh sb="27" eb="29">
      <t>ダンカイ</t>
    </rPh>
    <rPh sb="29" eb="30">
      <t>テキ</t>
    </rPh>
    <rPh sb="31" eb="33">
      <t>ヒナン</t>
    </rPh>
    <rPh sb="35" eb="37">
      <t>バアイ</t>
    </rPh>
    <rPh sb="38" eb="41">
      <t>フクスウギョウ</t>
    </rPh>
    <rPh sb="42" eb="44">
      <t>シヨウ</t>
    </rPh>
    <phoneticPr fontId="2"/>
  </si>
  <si>
    <t>避難所等
への距離
（km）</t>
    <rPh sb="0" eb="3">
      <t>ヒナンジョ</t>
    </rPh>
    <rPh sb="7" eb="9">
      <t>キョリ</t>
    </rPh>
    <phoneticPr fontId="2"/>
  </si>
  <si>
    <t>避難所等までの最大車列
（台）</t>
    <rPh sb="0" eb="3">
      <t>ヒナンジョ</t>
    </rPh>
    <rPh sb="7" eb="9">
      <t>サイダイ</t>
    </rPh>
    <rPh sb="9" eb="11">
      <t>シャレツ</t>
    </rPh>
    <rPh sb="13" eb="14">
      <t>ダイ</t>
    </rPh>
    <phoneticPr fontId="2"/>
  </si>
  <si>
    <t>避難対象地域
（地区単位）</t>
    <rPh sb="0" eb="2">
      <t>ヒナン</t>
    </rPh>
    <rPh sb="2" eb="4">
      <t>タイショウ</t>
    </rPh>
    <rPh sb="8" eb="10">
      <t>チク</t>
    </rPh>
    <rPh sb="10" eb="12">
      <t>タンイ</t>
    </rPh>
    <phoneticPr fontId="2"/>
  </si>
  <si>
    <t>避難対象地域（地区単位）毎の人数
（人）
A</t>
    <rPh sb="18" eb="19">
      <t>ニン</t>
    </rPh>
    <phoneticPr fontId="2"/>
  </si>
  <si>
    <t>避難場所等</t>
    <rPh sb="0" eb="4">
      <t>ヒナンバショ</t>
    </rPh>
    <phoneticPr fontId="2"/>
  </si>
  <si>
    <t>避　　難　　所　　等</t>
    <rPh sb="0" eb="1">
      <t>ヒ</t>
    </rPh>
    <rPh sb="3" eb="4">
      <t>ナン</t>
    </rPh>
    <rPh sb="6" eb="7">
      <t>ショ</t>
    </rPh>
    <phoneticPr fontId="2"/>
  </si>
  <si>
    <t>避　難　所　等</t>
    <rPh sb="0" eb="1">
      <t>ヒ</t>
    </rPh>
    <rPh sb="2" eb="3">
      <t>ナン</t>
    </rPh>
    <rPh sb="4" eb="5">
      <t>ショ</t>
    </rPh>
    <phoneticPr fontId="2"/>
  </si>
  <si>
    <t>とりまとめ様式　A　（避難対象地域―避難方向）</t>
    <rPh sb="5" eb="7">
      <t>ヨウシキ</t>
    </rPh>
    <rPh sb="11" eb="13">
      <t>ヒナン</t>
    </rPh>
    <rPh sb="13" eb="15">
      <t>タイショウ</t>
    </rPh>
    <rPh sb="18" eb="20">
      <t>ヒナン</t>
    </rPh>
    <rPh sb="20" eb="22">
      <t>ホウコウ</t>
    </rPh>
    <phoneticPr fontId="2"/>
  </si>
  <si>
    <r>
      <rPr>
        <sz val="10"/>
        <rFont val="メイリオ"/>
        <family val="3"/>
        <charset val="128"/>
      </rPr>
      <t>要支援者</t>
    </r>
    <r>
      <rPr>
        <sz val="12"/>
        <rFont val="メイリオ"/>
        <family val="3"/>
        <charset val="128"/>
      </rPr>
      <t xml:space="preserve">
Lv4</t>
    </r>
    <rPh sb="0" eb="1">
      <t>ヨウ</t>
    </rPh>
    <rPh sb="1" eb="4">
      <t>シエンシャ</t>
    </rPh>
    <phoneticPr fontId="2"/>
  </si>
  <si>
    <r>
      <t xml:space="preserve">＜福祉避難所＞
</t>
    </r>
    <r>
      <rPr>
        <sz val="11"/>
        <rFont val="メイリオ"/>
        <family val="3"/>
        <charset val="128"/>
      </rPr>
      <t>・滝山老人ホーム</t>
    </r>
    <rPh sb="1" eb="3">
      <t>フクシ</t>
    </rPh>
    <rPh sb="3" eb="6">
      <t>ヒナンジョ</t>
    </rPh>
    <rPh sb="9" eb="11">
      <t>タキヤマ</t>
    </rPh>
    <rPh sb="11" eb="13">
      <t>ロウジン</t>
    </rPh>
    <phoneticPr fontId="2"/>
  </si>
  <si>
    <t>＜避難場所等及び避難所等＞
・避難場所等：北運動公園、北公民館、北谷集会所
・避難所等：北中学校、北小学校、北部体育館</t>
    <rPh sb="1" eb="3">
      <t>ヒナン</t>
    </rPh>
    <rPh sb="3" eb="5">
      <t>バショ</t>
    </rPh>
    <rPh sb="8" eb="11">
      <t>ヒナンジョ</t>
    </rPh>
    <phoneticPr fontId="2"/>
  </si>
  <si>
    <r>
      <t>D</t>
    </r>
    <r>
      <rPr>
        <sz val="10"/>
        <rFont val="メイリオ"/>
        <family val="3"/>
        <charset val="128"/>
      </rPr>
      <t>(左岸)</t>
    </r>
    <r>
      <rPr>
        <sz val="22"/>
        <rFont val="メイリオ"/>
        <family val="3"/>
        <charset val="128"/>
      </rPr>
      <t xml:space="preserve">
E</t>
    </r>
    <r>
      <rPr>
        <sz val="10"/>
        <rFont val="メイリオ"/>
        <family val="3"/>
        <charset val="128"/>
      </rPr>
      <t>(右岸)</t>
    </r>
    <rPh sb="2" eb="4">
      <t>サガン</t>
    </rPh>
    <rPh sb="8" eb="10">
      <t>ウガン</t>
    </rPh>
    <phoneticPr fontId="2"/>
  </si>
  <si>
    <t>＜避難場所等及び避難所等＞
・避難場所等：北運動公園、北公民館、北谷集会所
・避難所等：北中学校、北小学校、北部体育館
・兼用：南谷公民館、南谷体育館</t>
    <rPh sb="1" eb="3">
      <t>ヒナン</t>
    </rPh>
    <rPh sb="3" eb="5">
      <t>バショ</t>
    </rPh>
    <rPh sb="8" eb="11">
      <t>ヒナンジョ</t>
    </rPh>
    <phoneticPr fontId="2"/>
  </si>
  <si>
    <r>
      <t xml:space="preserve">＜避難場所等及び避難所等＞
</t>
    </r>
    <r>
      <rPr>
        <sz val="11"/>
        <rFont val="メイリオ"/>
        <family val="3"/>
        <charset val="128"/>
      </rPr>
      <t>・避難所等：竹竹高等学校（◯◯市）
・兼用：東部体育館、第一中学校、第一小学校</t>
    </r>
    <rPh sb="1" eb="3">
      <t>ヒナン</t>
    </rPh>
    <rPh sb="3" eb="5">
      <t>バショ</t>
    </rPh>
    <rPh sb="8" eb="10">
      <t>ヒナン</t>
    </rPh>
    <rPh sb="10" eb="12">
      <t>トウブ</t>
    </rPh>
    <rPh sb="12" eb="13">
      <t>_x0000__x0001__x0002_</t>
    </rPh>
    <rPh sb="36" eb="38">
      <t/>
    </rPh>
    <phoneticPr fontId="2"/>
  </si>
  <si>
    <r>
      <t xml:space="preserve">＜福祉避難所＞
</t>
    </r>
    <r>
      <rPr>
        <sz val="11"/>
        <rFont val="メイリオ"/>
        <family val="3"/>
        <charset val="128"/>
      </rPr>
      <t>・東部老人ホーム</t>
    </r>
    <rPh sb="1" eb="3">
      <t>フクシ</t>
    </rPh>
    <rPh sb="3" eb="6">
      <t>ヒナンジョ</t>
    </rPh>
    <rPh sb="9" eb="11">
      <t>トウブ</t>
    </rPh>
    <rPh sb="11" eb="13">
      <t>ロウジン</t>
    </rPh>
    <phoneticPr fontId="2"/>
  </si>
  <si>
    <t>＜避難場所等及び避難所等＞
・兼用：第二中学校、第二小学校、第三中学校</t>
    <rPh sb="1" eb="3">
      <t>ヒナン</t>
    </rPh>
    <rPh sb="3" eb="5">
      <t>バショ</t>
    </rPh>
    <rPh sb="9" eb="12">
      <t>ヒナンジョ</t>
    </rPh>
    <phoneticPr fontId="2"/>
  </si>
  <si>
    <t>＜避難場所等及び避難所等＞</t>
    <rPh sb="1" eb="3">
      <t>ヒナン</t>
    </rPh>
    <rPh sb="3" eb="5">
      <t>バショ</t>
    </rPh>
    <rPh sb="8" eb="11">
      <t>ヒナンジョ</t>
    </rPh>
    <phoneticPr fontId="2"/>
  </si>
  <si>
    <t>北運動広場</t>
    <rPh sb="0" eb="1">
      <t>キタ</t>
    </rPh>
    <phoneticPr fontId="2"/>
  </si>
  <si>
    <t>北公民館</t>
    <rPh sb="0" eb="1">
      <t>キタ</t>
    </rPh>
    <phoneticPr fontId="2"/>
  </si>
  <si>
    <r>
      <t>＜避難場所等及び避難所等＞
・</t>
    </r>
    <r>
      <rPr>
        <sz val="11"/>
        <rFont val="メイリオ"/>
        <family val="3"/>
        <charset val="128"/>
      </rPr>
      <t>兼用：滝山中学校、滝山小学校</t>
    </r>
    <rPh sb="1" eb="3">
      <t>ヒナン</t>
    </rPh>
    <rPh sb="3" eb="5">
      <t>バショ</t>
    </rPh>
    <rPh sb="8" eb="11">
      <t>ヒナンジョ</t>
    </rPh>
    <rPh sb="18" eb="20">
      <t>タキヤマ</t>
    </rPh>
    <rPh sb="20" eb="21">
      <t>チュウ</t>
    </rPh>
    <rPh sb="24" eb="26">
      <t>タキヤマ</t>
    </rPh>
    <rPh sb="26" eb="27">
      <t>ショウ</t>
    </rPh>
    <phoneticPr fontId="2"/>
  </si>
  <si>
    <r>
      <t xml:space="preserve">＜避難場所等及び避難所等＞
</t>
    </r>
    <r>
      <rPr>
        <sz val="11"/>
        <rFont val="メイリオ"/>
        <family val="3"/>
        <charset val="128"/>
      </rPr>
      <t>・兼用：滝山中学校、滝山小学校</t>
    </r>
    <rPh sb="1" eb="3">
      <t>ヒナン</t>
    </rPh>
    <rPh sb="3" eb="5">
      <t>バショ</t>
    </rPh>
    <rPh sb="8" eb="11">
      <t>ヒナンジョ</t>
    </rPh>
    <rPh sb="18" eb="20">
      <t>タキヤマ</t>
    </rPh>
    <rPh sb="20" eb="21">
      <t>チュウ</t>
    </rPh>
    <rPh sb="24" eb="26">
      <t>タキヤマ</t>
    </rPh>
    <rPh sb="26" eb="27">
      <t>ショウ</t>
    </rPh>
    <phoneticPr fontId="2"/>
  </si>
  <si>
    <t>◯◯消防団</t>
    <rPh sb="2" eb="5">
      <t>ショウボウダン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</si>
</sst>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36"/>
      <color theme="1"/>
      <name val="メイリオ"/>
      <family val="3"/>
      <charset val="128"/>
    </font>
    <font>
      <sz val="10"/>
      <name val="メイリオ"/>
      <family val="3"/>
      <charset val="128"/>
    </font>
    <font>
      <sz val="12"/>
      <name val="メイリオ"/>
      <family val="3"/>
      <charset val="128"/>
    </font>
    <font>
      <sz val="8"/>
      <name val="メイリオ"/>
      <family val="3"/>
      <charset val="128"/>
    </font>
    <font>
      <sz val="11"/>
      <name val="メイリオ"/>
      <family val="3"/>
      <charset val="128"/>
    </font>
    <font>
      <sz val="18"/>
      <name val="メイリオ"/>
      <family val="3"/>
      <charset val="128"/>
    </font>
    <font>
      <sz val="14"/>
      <name val="メイリオ"/>
      <family val="3"/>
      <charset val="128"/>
    </font>
    <font>
      <sz val="22"/>
      <name val="メイリオ"/>
      <family val="3"/>
      <charset val="128"/>
    </font>
    <font>
      <sz val="36"/>
      <name val="メイリオ"/>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38" fontId="3" fillId="0" borderId="0" xfId="1" applyFont="1">
      <alignment vertical="center"/>
    </xf>
    <xf numFmtId="38" fontId="3" fillId="0" borderId="0" xfId="1" applyFont="1" applyAlignment="1">
      <alignment horizontal="right" vertical="center"/>
    </xf>
    <xf numFmtId="0" fontId="3" fillId="0" borderId="0" xfId="0" applyFont="1" applyAlignment="1">
      <alignment vertical="top"/>
    </xf>
    <xf numFmtId="176" fontId="3" fillId="0" borderId="0" xfId="1" applyNumberFormat="1"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top"/>
    </xf>
    <xf numFmtId="0" fontId="3" fillId="0" borderId="1" xfId="0" applyFont="1" applyBorder="1">
      <alignment vertical="center"/>
    </xf>
    <xf numFmtId="176" fontId="3" fillId="0" borderId="1" xfId="1" applyNumberFormat="1" applyFont="1" applyBorder="1">
      <alignment vertical="center"/>
    </xf>
    <xf numFmtId="0" fontId="3" fillId="3" borderId="1" xfId="0" applyFont="1" applyFill="1" applyBorder="1" applyAlignment="1">
      <alignment horizontal="center" vertical="center"/>
    </xf>
    <xf numFmtId="0" fontId="3" fillId="3" borderId="1" xfId="0" applyFont="1" applyFill="1" applyBorder="1">
      <alignment vertical="center"/>
    </xf>
    <xf numFmtId="176" fontId="3" fillId="3" borderId="1" xfId="1" applyNumberFormat="1" applyFont="1" applyFill="1" applyBorder="1">
      <alignment vertical="center"/>
    </xf>
    <xf numFmtId="0" fontId="3" fillId="3" borderId="1"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pplyAlignment="1">
      <alignment horizontal="center" vertical="center"/>
    </xf>
    <xf numFmtId="0" fontId="3" fillId="0" borderId="5" xfId="0" applyFont="1" applyBorder="1">
      <alignment vertical="center"/>
    </xf>
    <xf numFmtId="0" fontId="3" fillId="0" borderId="6" xfId="0" applyFont="1" applyBorder="1" applyAlignment="1">
      <alignment horizontal="center" vertical="center"/>
    </xf>
    <xf numFmtId="0" fontId="3" fillId="0" borderId="6" xfId="0" applyFont="1" applyBorder="1">
      <alignment vertical="center"/>
    </xf>
    <xf numFmtId="38" fontId="3" fillId="0" borderId="6" xfId="0" applyNumberFormat="1" applyFont="1" applyBorder="1">
      <alignment vertical="center"/>
    </xf>
    <xf numFmtId="0" fontId="3" fillId="3" borderId="6" xfId="0" applyFont="1" applyFill="1" applyBorder="1" applyAlignment="1">
      <alignment horizontal="center" vertical="center"/>
    </xf>
    <xf numFmtId="0" fontId="3" fillId="3" borderId="6" xfId="0" applyFont="1" applyFill="1" applyBorder="1">
      <alignment vertical="center"/>
    </xf>
    <xf numFmtId="38" fontId="3" fillId="3" borderId="6" xfId="0" applyNumberFormat="1" applyFont="1" applyFill="1" applyBorder="1">
      <alignment vertical="center"/>
    </xf>
    <xf numFmtId="0" fontId="3" fillId="4" borderId="0" xfId="0" applyFont="1" applyFill="1" applyAlignment="1">
      <alignment horizontal="centerContinuous" vertical="center"/>
    </xf>
    <xf numFmtId="38" fontId="3" fillId="3" borderId="1" xfId="1" applyFont="1" applyFill="1" applyBorder="1">
      <alignment vertical="center"/>
    </xf>
    <xf numFmtId="38" fontId="3" fillId="0" borderId="1" xfId="1" applyFont="1" applyBorder="1">
      <alignment vertical="center"/>
    </xf>
    <xf numFmtId="38" fontId="3" fillId="3" borderId="1" xfId="1" applyNumberFormat="1" applyFont="1" applyFill="1" applyBorder="1">
      <alignment vertical="center"/>
    </xf>
    <xf numFmtId="38" fontId="3" fillId="3" borderId="10" xfId="1" applyFont="1" applyFill="1" applyBorder="1">
      <alignment vertical="center"/>
    </xf>
    <xf numFmtId="38" fontId="3" fillId="0" borderId="8" xfId="1" applyFont="1" applyBorder="1">
      <alignment vertical="center"/>
    </xf>
    <xf numFmtId="38" fontId="3" fillId="0" borderId="11" xfId="1" applyFont="1" applyBorder="1">
      <alignment vertical="center"/>
    </xf>
    <xf numFmtId="38" fontId="3" fillId="0" borderId="10" xfId="1" applyFont="1" applyBorder="1">
      <alignment vertical="center"/>
    </xf>
    <xf numFmtId="0" fontId="3" fillId="3" borderId="14" xfId="0" applyFont="1" applyFill="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1" xfId="0" applyFont="1" applyBorder="1" applyAlignment="1">
      <alignment horizontal="center" vertical="center"/>
    </xf>
    <xf numFmtId="0" fontId="3" fillId="3" borderId="1" xfId="0" applyFont="1" applyFill="1" applyBorder="1" applyAlignment="1">
      <alignment vertical="top" wrapText="1"/>
    </xf>
    <xf numFmtId="0" fontId="3" fillId="0" borderId="0" xfId="0" applyFont="1" applyAlignment="1">
      <alignment vertical="center"/>
    </xf>
    <xf numFmtId="0" fontId="5" fillId="0" borderId="11" xfId="0" applyFont="1" applyBorder="1">
      <alignment vertical="center"/>
    </xf>
    <xf numFmtId="0" fontId="5" fillId="0" borderId="5" xfId="0" applyFont="1" applyBorder="1">
      <alignment vertical="center"/>
    </xf>
    <xf numFmtId="0" fontId="5" fillId="2" borderId="0" xfId="0" applyFont="1" applyFill="1" applyAlignment="1">
      <alignment horizontal="centerContinuous" vertical="center"/>
    </xf>
    <xf numFmtId="38" fontId="5" fillId="2" borderId="0" xfId="1" applyFont="1" applyFill="1" applyAlignment="1">
      <alignment horizontal="centerContinuous" vertical="center"/>
    </xf>
    <xf numFmtId="0" fontId="5" fillId="2" borderId="0" xfId="0" applyFont="1" applyFill="1" applyAlignment="1">
      <alignment horizontal="centerContinuous" vertical="top"/>
    </xf>
    <xf numFmtId="0" fontId="5" fillId="0" borderId="0" xfId="0" applyFont="1" applyFill="1" applyAlignment="1">
      <alignment horizontal="right" vertical="center"/>
    </xf>
    <xf numFmtId="0" fontId="5" fillId="5" borderId="0" xfId="0" applyFont="1" applyFill="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4" borderId="0" xfId="0" applyFont="1" applyFill="1" applyAlignment="1">
      <alignment horizontal="centerContinuous"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lignment vertical="center"/>
    </xf>
    <xf numFmtId="0" fontId="5" fillId="3" borderId="12" xfId="0" applyFont="1" applyFill="1" applyBorder="1">
      <alignment vertical="center"/>
    </xf>
    <xf numFmtId="38" fontId="5" fillId="3" borderId="8" xfId="1" applyFont="1" applyFill="1" applyBorder="1">
      <alignment vertical="center"/>
    </xf>
    <xf numFmtId="0" fontId="5" fillId="3" borderId="8" xfId="0" applyFont="1" applyFill="1" applyBorder="1">
      <alignment vertical="center"/>
    </xf>
    <xf numFmtId="0" fontId="5" fillId="3" borderId="5" xfId="0" applyFont="1" applyFill="1" applyBorder="1" applyAlignment="1">
      <alignment horizontal="center" vertical="center"/>
    </xf>
    <xf numFmtId="0" fontId="5" fillId="3" borderId="5" xfId="0" applyFont="1" applyFill="1" applyBorder="1">
      <alignment vertical="center"/>
    </xf>
    <xf numFmtId="0" fontId="5" fillId="3" borderId="13" xfId="0" applyFont="1" applyFill="1" applyBorder="1">
      <alignment vertical="center"/>
    </xf>
    <xf numFmtId="38" fontId="5" fillId="3" borderId="11" xfId="1" applyFont="1" applyFill="1" applyBorder="1">
      <alignment vertical="center"/>
    </xf>
    <xf numFmtId="0" fontId="5" fillId="3" borderId="11" xfId="0" applyFont="1" applyFill="1" applyBorder="1">
      <alignment vertical="center"/>
    </xf>
    <xf numFmtId="0" fontId="8" fillId="2" borderId="1" xfId="0" applyFont="1" applyFill="1" applyBorder="1" applyAlignment="1">
      <alignment horizontal="center" vertical="center" wrapText="1"/>
    </xf>
    <xf numFmtId="0" fontId="5" fillId="0" borderId="1" xfId="0" applyFont="1" applyFill="1" applyBorder="1" applyAlignment="1">
      <alignment vertical="top" wrapText="1"/>
    </xf>
    <xf numFmtId="0" fontId="8" fillId="0" borderId="1" xfId="0" applyFont="1" applyBorder="1">
      <alignment vertical="center"/>
    </xf>
    <xf numFmtId="176" fontId="8" fillId="0" borderId="1" xfId="1" applyNumberFormat="1" applyFont="1" applyBorder="1">
      <alignment vertical="center"/>
    </xf>
    <xf numFmtId="38" fontId="8" fillId="0" borderId="1" xfId="1" applyFont="1" applyBorder="1">
      <alignment vertical="center"/>
    </xf>
    <xf numFmtId="0" fontId="5" fillId="0" borderId="1" xfId="0" applyFont="1" applyFill="1" applyBorder="1" applyAlignment="1">
      <alignment vertical="top"/>
    </xf>
    <xf numFmtId="0" fontId="5" fillId="0" borderId="1" xfId="0" applyFont="1" applyBorder="1" applyAlignment="1">
      <alignment vertical="top" wrapText="1"/>
    </xf>
    <xf numFmtId="0" fontId="5" fillId="0" borderId="1" xfId="0" applyFont="1" applyBorder="1">
      <alignment vertical="center"/>
    </xf>
    <xf numFmtId="176" fontId="5" fillId="0" borderId="1" xfId="1" applyNumberFormat="1" applyFont="1" applyBorder="1">
      <alignment vertical="center"/>
    </xf>
    <xf numFmtId="38" fontId="5" fillId="0" borderId="1" xfId="1" applyFont="1" applyBorder="1">
      <alignment vertical="center"/>
    </xf>
    <xf numFmtId="0" fontId="5" fillId="0" borderId="1" xfId="0" applyFont="1" applyBorder="1" applyAlignment="1">
      <alignment vertical="top"/>
    </xf>
    <xf numFmtId="0" fontId="5" fillId="0" borderId="12" xfId="0" applyFont="1" applyBorder="1">
      <alignment vertical="center"/>
    </xf>
    <xf numFmtId="0" fontId="5" fillId="0" borderId="4" xfId="0" applyFont="1" applyBorder="1">
      <alignment vertical="center"/>
    </xf>
    <xf numFmtId="0" fontId="5" fillId="0" borderId="8" xfId="0" applyFont="1" applyBorder="1">
      <alignment vertical="center"/>
    </xf>
    <xf numFmtId="0" fontId="5" fillId="0" borderId="13" xfId="0" applyFont="1" applyBorder="1">
      <alignment vertical="center"/>
    </xf>
    <xf numFmtId="38" fontId="5" fillId="0" borderId="11" xfId="1" applyFont="1" applyBorder="1">
      <alignment vertical="center"/>
    </xf>
    <xf numFmtId="0" fontId="5" fillId="0" borderId="6" xfId="0" applyFont="1" applyBorder="1">
      <alignment vertical="center"/>
    </xf>
    <xf numFmtId="0" fontId="5" fillId="0" borderId="14" xfId="0" applyFont="1" applyBorder="1">
      <alignment vertical="center"/>
    </xf>
    <xf numFmtId="38" fontId="5" fillId="0" borderId="10" xfId="1" applyFont="1" applyBorder="1">
      <alignment vertical="center"/>
    </xf>
    <xf numFmtId="38" fontId="5" fillId="0" borderId="6" xfId="0" applyNumberFormat="1" applyFont="1" applyBorder="1">
      <alignment vertical="center"/>
    </xf>
    <xf numFmtId="0" fontId="5" fillId="0" borderId="5" xfId="0" applyFont="1" applyFill="1" applyBorder="1">
      <alignment vertical="center"/>
    </xf>
    <xf numFmtId="38" fontId="5" fillId="0" borderId="6" xfId="0" applyNumberFormat="1" applyFont="1" applyFill="1" applyBorder="1">
      <alignment vertical="center"/>
    </xf>
    <xf numFmtId="0" fontId="5" fillId="0" borderId="4" xfId="0" applyFont="1" applyFill="1" applyBorder="1">
      <alignment vertical="center"/>
    </xf>
    <xf numFmtId="0" fontId="5" fillId="0" borderId="12" xfId="0" applyFont="1" applyFill="1" applyBorder="1">
      <alignment vertical="center"/>
    </xf>
    <xf numFmtId="38" fontId="5" fillId="0" borderId="8" xfId="1" applyFont="1" applyFill="1" applyBorder="1">
      <alignment vertical="center"/>
    </xf>
    <xf numFmtId="0" fontId="5" fillId="0" borderId="13" xfId="0" applyFont="1" applyFill="1" applyBorder="1">
      <alignment vertical="center"/>
    </xf>
    <xf numFmtId="38" fontId="5" fillId="0" borderId="11" xfId="1" applyFont="1" applyFill="1" applyBorder="1">
      <alignment vertical="center"/>
    </xf>
    <xf numFmtId="0" fontId="5" fillId="0" borderId="6" xfId="0" applyFont="1" applyFill="1" applyBorder="1">
      <alignment vertical="center"/>
    </xf>
    <xf numFmtId="0" fontId="5" fillId="0" borderId="14" xfId="0" applyFont="1" applyFill="1" applyBorder="1">
      <alignment vertical="center"/>
    </xf>
    <xf numFmtId="38" fontId="5" fillId="0" borderId="10" xfId="1" applyFont="1" applyFill="1" applyBorder="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38" fontId="3" fillId="0" borderId="1" xfId="1" applyFont="1" applyBorder="1" applyAlignment="1">
      <alignment horizontal="right" vertical="center"/>
    </xf>
    <xf numFmtId="0" fontId="3" fillId="0" borderId="1" xfId="0" applyFont="1" applyBorder="1" applyAlignment="1">
      <alignment horizontal="center"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38" fontId="3" fillId="3" borderId="1" xfId="1" applyFont="1" applyFill="1" applyBorder="1" applyAlignment="1">
      <alignment horizontal="right" vertical="center"/>
    </xf>
    <xf numFmtId="0" fontId="3" fillId="3" borderId="1" xfId="0" applyFont="1" applyFill="1" applyBorder="1" applyAlignment="1">
      <alignment horizontal="left" vertical="center"/>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38" fontId="5" fillId="0" borderId="1" xfId="1" applyFont="1" applyFill="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38" fontId="6" fillId="0" borderId="1" xfId="1" applyFont="1" applyFill="1" applyBorder="1" applyAlignment="1">
      <alignment horizontal="right" vertical="center"/>
    </xf>
    <xf numFmtId="0" fontId="6" fillId="0" borderId="1"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1257300</xdr:colOff>
      <xdr:row>3</xdr:row>
      <xdr:rowOff>28576</xdr:rowOff>
    </xdr:from>
    <xdr:to>
      <xdr:col>10</xdr:col>
      <xdr:colOff>295275</xdr:colOff>
      <xdr:row>4</xdr:row>
      <xdr:rowOff>390526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430000" y="1076326"/>
          <a:ext cx="134302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nSpc>
              <a:spcPts val="1000"/>
            </a:lnSpc>
          </a:pPr>
          <a:r>
            <a:rPr kumimoji="1" lang="ja-JP" altLang="en-US" sz="850"/>
            <a:t>大規模イベントなどで一時的に地区滞留者が増える場合は、該当地区用に別の行を設けるなど工夫して使用</a:t>
          </a:r>
          <a:endParaRPr kumimoji="1" lang="en-US" altLang="ja-JP" sz="850"/>
        </a:p>
        <a:p>
          <a:pPr>
            <a:lnSpc>
              <a:spcPts val="1000"/>
            </a:lnSpc>
          </a:pPr>
          <a:r>
            <a:rPr kumimoji="1" lang="ja-JP" altLang="en-US" sz="850"/>
            <a:t>すると良い。</a:t>
          </a:r>
        </a:p>
      </xdr:txBody>
    </xdr:sp>
    <xdr:clientData/>
  </xdr:twoCellAnchor>
  <xdr:twoCellAnchor>
    <xdr:from>
      <xdr:col>0</xdr:col>
      <xdr:colOff>95250</xdr:colOff>
      <xdr:row>19</xdr:row>
      <xdr:rowOff>38100</xdr:rowOff>
    </xdr:from>
    <xdr:to>
      <xdr:col>12</xdr:col>
      <xdr:colOff>628650</xdr:colOff>
      <xdr:row>35</xdr:row>
      <xdr:rowOff>133350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95250" y="10668000"/>
          <a:ext cx="13477875" cy="3448050"/>
          <a:chOff x="95250" y="10458450"/>
          <a:chExt cx="14382750" cy="3448050"/>
        </a:xfrm>
      </xdr:grpSpPr>
      <xdr:sp macro="" textlink="">
        <xdr:nvSpPr>
          <xdr:cNvPr id="3" name="テキスト ボックス 8">
            <a:extLst>
              <a:ext uri="{FF2B5EF4-FFF2-40B4-BE49-F238E27FC236}">
                <a16:creationId xmlns:a16="http://schemas.microsoft.com/office/drawing/2014/main" id="{00000000-0008-0000-0000-000003000000}"/>
              </a:ext>
            </a:extLst>
          </xdr:cNvPr>
          <xdr:cNvSpPr txBox="1"/>
        </xdr:nvSpPr>
        <xdr:spPr>
          <a:xfrm>
            <a:off x="114301" y="10744200"/>
            <a:ext cx="6648450" cy="25904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latin typeface="メイリオ" pitchFamily="50" charset="-128"/>
                <a:ea typeface="メイリオ" pitchFamily="50" charset="-128"/>
                <a:cs typeface="メイリオ" pitchFamily="50" charset="-128"/>
              </a:rPr>
              <a:t>○避難者数に対して避難場所等及び避難所等の収容力が不足する地区は、</a:t>
            </a:r>
            <a:r>
              <a:rPr lang="ja-JP" altLang="en-US" sz="1000">
                <a:latin typeface="メイリオ" pitchFamily="50" charset="-128"/>
                <a:ea typeface="メイリオ" pitchFamily="50" charset="-128"/>
                <a:cs typeface="メイリオ" pitchFamily="50" charset="-128"/>
              </a:rPr>
              <a:t>避難</a:t>
            </a:r>
            <a:r>
              <a:rPr kumimoji="1" lang="ja-JP" altLang="en-US" sz="1000">
                <a:latin typeface="メイリオ" pitchFamily="50" charset="-128"/>
                <a:ea typeface="メイリオ" pitchFamily="50" charset="-128"/>
                <a:cs typeface="メイリオ" pitchFamily="50" charset="-128"/>
              </a:rPr>
              <a:t>方針を</a:t>
            </a:r>
            <a:r>
              <a:rPr lang="ja-JP" altLang="en-US" sz="1000">
                <a:latin typeface="メイリオ" pitchFamily="50" charset="-128"/>
                <a:ea typeface="メイリオ" pitchFamily="50" charset="-128"/>
                <a:cs typeface="メイリオ" pitchFamily="50" charset="-128"/>
              </a:rPr>
              <a:t>見直</a:t>
            </a:r>
            <a:r>
              <a:rPr kumimoji="1" lang="ja-JP" altLang="en-US" sz="1000">
                <a:latin typeface="メイリオ" pitchFamily="50" charset="-128"/>
                <a:ea typeface="メイリオ" pitchFamily="50" charset="-128"/>
                <a:cs typeface="メイリオ" pitchFamily="50" charset="-128"/>
              </a:rPr>
              <a:t>しましょう。</a:t>
            </a:r>
          </a:p>
        </xdr:txBody>
      </xdr:sp>
      <xdr:sp macro="" textlink="">
        <xdr:nvSpPr>
          <xdr:cNvPr id="4" name="テキスト ボックス 18">
            <a:extLst>
              <a:ext uri="{FF2B5EF4-FFF2-40B4-BE49-F238E27FC236}">
                <a16:creationId xmlns:a16="http://schemas.microsoft.com/office/drawing/2014/main" id="{00000000-0008-0000-0000-000004000000}"/>
              </a:ext>
            </a:extLst>
          </xdr:cNvPr>
          <xdr:cNvSpPr txBox="1"/>
        </xdr:nvSpPr>
        <xdr:spPr>
          <a:xfrm>
            <a:off x="350460" y="11043568"/>
            <a:ext cx="14089439" cy="61503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74625" indent="-174625"/>
            <a:r>
              <a:rPr lang="ja-JP" altLang="en-US" sz="1000">
                <a:latin typeface="メイリオ" pitchFamily="50" charset="-128"/>
                <a:ea typeface="メイリオ" pitchFamily="50" charset="-128"/>
                <a:cs typeface="メイリオ" pitchFamily="50" charset="-128"/>
              </a:rPr>
              <a:t>・</a:t>
            </a:r>
            <a:r>
              <a:rPr lang="ja-JP" altLang="en-US" sz="1000" spc="-50">
                <a:latin typeface="メイリオ" pitchFamily="50" charset="-128"/>
                <a:ea typeface="メイリオ" pitchFamily="50" charset="-128"/>
                <a:cs typeface="メイリオ" pitchFamily="50" charset="-128"/>
              </a:rPr>
              <a:t>避難場所等の「収容力」については、短時間の滞在になることを踏まえて、一人あたりの収容面積を下げる</a:t>
            </a:r>
            <a:r>
              <a:rPr lang="ja-JP" altLang="en-US" sz="1000" spc="-50">
                <a:solidFill>
                  <a:srgbClr val="FF0000"/>
                </a:solidFill>
                <a:latin typeface="メイリオ" pitchFamily="50" charset="-128"/>
                <a:ea typeface="メイリオ" pitchFamily="50" charset="-128"/>
                <a:cs typeface="メイリオ" pitchFamily="50" charset="-128"/>
              </a:rPr>
              <a:t>、</a:t>
            </a:r>
            <a:r>
              <a:rPr lang="ja-JP" altLang="en-US" sz="1000" spc="-50">
                <a:latin typeface="メイリオ" pitchFamily="50" charset="-128"/>
                <a:ea typeface="メイリオ" pitchFamily="50" charset="-128"/>
                <a:cs typeface="メイリオ" pitchFamily="50" charset="-128"/>
              </a:rPr>
              <a:t>指定緊急避難場所以外の避難場所等についても安全性を確認して利用する、などによる手段も検討してみる。</a:t>
            </a:r>
            <a:endParaRPr kumimoji="1" lang="en-US" altLang="ja-JP" sz="1000" spc="-50">
              <a:latin typeface="メイリオ" pitchFamily="50" charset="-128"/>
              <a:ea typeface="メイリオ" pitchFamily="50" charset="-128"/>
              <a:cs typeface="メイリオ" pitchFamily="50" charset="-128"/>
            </a:endParaRPr>
          </a:p>
          <a:p>
            <a:r>
              <a:rPr kumimoji="1" lang="ja-JP" altLang="en-US" sz="1000">
                <a:latin typeface="メイリオ" pitchFamily="50" charset="-128"/>
                <a:ea typeface="メイリオ" pitchFamily="50" charset="-128"/>
                <a:cs typeface="メイリオ" pitchFamily="50" charset="-128"/>
              </a:rPr>
              <a:t>・避難</a:t>
            </a:r>
            <a:r>
              <a:rPr lang="ja-JP" altLang="en-US" sz="1000">
                <a:latin typeface="メイリオ" pitchFamily="50" charset="-128"/>
                <a:ea typeface="メイリオ" pitchFamily="50" charset="-128"/>
                <a:cs typeface="メイリオ" pitchFamily="50" charset="-128"/>
              </a:rPr>
              <a:t>人数に対する収容力が圧倒的に不足する</a:t>
            </a:r>
            <a:r>
              <a:rPr kumimoji="1" lang="ja-JP" altLang="en-US" sz="1000">
                <a:latin typeface="メイリオ" pitchFamily="50" charset="-128"/>
                <a:ea typeface="メイリオ" pitchFamily="50" charset="-128"/>
                <a:cs typeface="メイリオ" pitchFamily="50" charset="-128"/>
              </a:rPr>
              <a:t>場合には、より遠方の避難所等での</a:t>
            </a:r>
            <a:r>
              <a:rPr lang="ja-JP" altLang="en-US" sz="1000">
                <a:latin typeface="メイリオ" pitchFamily="50" charset="-128"/>
                <a:ea typeface="メイリオ" pitchFamily="50" charset="-128"/>
                <a:cs typeface="メイリオ" pitchFamily="50" charset="-128"/>
              </a:rPr>
              <a:t>収容</a:t>
            </a:r>
            <a:r>
              <a:rPr kumimoji="1" lang="ja-JP" altLang="en-US" sz="1000">
                <a:latin typeface="メイリオ" pitchFamily="50" charset="-128"/>
                <a:ea typeface="メイリオ" pitchFamily="50" charset="-128"/>
                <a:cs typeface="メイリオ" pitchFamily="50" charset="-128"/>
              </a:rPr>
              <a:t>や、周辺市町村への広域一時滞在なども含めた検討を行う。</a:t>
            </a:r>
            <a:endParaRPr kumimoji="1" lang="en-US" altLang="ja-JP" sz="1000">
              <a:latin typeface="メイリオ" pitchFamily="50" charset="-128"/>
              <a:ea typeface="メイリオ" pitchFamily="50" charset="-128"/>
              <a:cs typeface="メイリオ" pitchFamily="50" charset="-128"/>
            </a:endParaRPr>
          </a:p>
        </xdr:txBody>
      </xdr:sp>
      <xdr:sp macro="" textlink="">
        <xdr:nvSpPr>
          <xdr:cNvPr id="5" name="テキスト ボックス 5">
            <a:extLst>
              <a:ext uri="{FF2B5EF4-FFF2-40B4-BE49-F238E27FC236}">
                <a16:creationId xmlns:a16="http://schemas.microsoft.com/office/drawing/2014/main" id="{00000000-0008-0000-0000-000005000000}"/>
              </a:ext>
            </a:extLst>
          </xdr:cNvPr>
          <xdr:cNvSpPr txBox="1"/>
        </xdr:nvSpPr>
        <xdr:spPr>
          <a:xfrm>
            <a:off x="95250" y="11706225"/>
            <a:ext cx="10458450" cy="36195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latin typeface="メイリオ" pitchFamily="50" charset="-128"/>
                <a:ea typeface="メイリオ" pitchFamily="50" charset="-128"/>
                <a:cs typeface="メイリオ" pitchFamily="50" charset="-128"/>
              </a:rPr>
              <a:t>○昼間と夜間で地区内の人口が大きく異なる場合、大規模イベント等で地区内に存在する人数が一時的に大きく増える</a:t>
            </a:r>
            <a:r>
              <a:rPr lang="ja-JP" altLang="en-US" sz="1000">
                <a:latin typeface="メイリオ" pitchFamily="50" charset="-128"/>
                <a:ea typeface="メイリオ" pitchFamily="50" charset="-128"/>
                <a:cs typeface="メイリオ" pitchFamily="50" charset="-128"/>
              </a:rPr>
              <a:t>場合は、別途個別に検討を行い</a:t>
            </a:r>
            <a:r>
              <a:rPr kumimoji="1" lang="ja-JP" altLang="en-US" sz="1000">
                <a:latin typeface="メイリオ" pitchFamily="50" charset="-128"/>
                <a:ea typeface="メイリオ" pitchFamily="50" charset="-128"/>
                <a:cs typeface="メイリオ" pitchFamily="50" charset="-128"/>
              </a:rPr>
              <a:t>ましょう。</a:t>
            </a:r>
          </a:p>
        </xdr:txBody>
      </xdr:sp>
      <xdr:sp macro="" textlink="">
        <xdr:nvSpPr>
          <xdr:cNvPr id="6" name="テキスト ボックス 7">
            <a:extLst>
              <a:ext uri="{FF2B5EF4-FFF2-40B4-BE49-F238E27FC236}">
                <a16:creationId xmlns:a16="http://schemas.microsoft.com/office/drawing/2014/main" id="{00000000-0008-0000-0000-000006000000}"/>
              </a:ext>
            </a:extLst>
          </xdr:cNvPr>
          <xdr:cNvSpPr txBox="1"/>
        </xdr:nvSpPr>
        <xdr:spPr>
          <a:xfrm>
            <a:off x="333375" y="12047226"/>
            <a:ext cx="14144625" cy="62102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76213" indent="-176213"/>
            <a:r>
              <a:rPr kumimoji="1" lang="ja-JP" altLang="en-US" sz="1000">
                <a:latin typeface="メイリオ" pitchFamily="50" charset="-128"/>
                <a:ea typeface="メイリオ" pitchFamily="50" charset="-128"/>
                <a:cs typeface="メイリオ" pitchFamily="50" charset="-128"/>
              </a:rPr>
              <a:t>例）昼間と夜間で地区内の人口が大きく異なる場合</a:t>
            </a:r>
            <a:endParaRPr kumimoji="1" lang="en-US" altLang="ja-JP" sz="1000">
              <a:latin typeface="メイリオ" pitchFamily="50" charset="-128"/>
              <a:ea typeface="メイリオ" pitchFamily="50" charset="-128"/>
              <a:cs typeface="メイリオ" pitchFamily="50" charset="-128"/>
            </a:endParaRPr>
          </a:p>
          <a:p>
            <a:pPr marL="176213" indent="-176213"/>
            <a:r>
              <a:rPr kumimoji="1" lang="ja-JP" altLang="en-US" sz="1000">
                <a:latin typeface="メイリオ" pitchFamily="50" charset="-128"/>
                <a:ea typeface="メイリオ" pitchFamily="50" charset="-128"/>
                <a:cs typeface="メイリオ" pitchFamily="50" charset="-128"/>
              </a:rPr>
              <a:t>・それぞれ人口の多い場合の対応、少ない場合の対応について個別に検討して、とりまとめ様式等を作成する。</a:t>
            </a:r>
            <a:endParaRPr kumimoji="1" lang="en-US" altLang="ja-JP" sz="1000">
              <a:latin typeface="メイリオ" pitchFamily="50" charset="-128"/>
              <a:ea typeface="メイリオ" pitchFamily="50" charset="-128"/>
              <a:cs typeface="メイリオ" pitchFamily="50" charset="-128"/>
            </a:endParaRPr>
          </a:p>
        </xdr:txBody>
      </xdr:sp>
      <xdr:sp macro="" textlink="">
        <xdr:nvSpPr>
          <xdr:cNvPr id="7" name="テキスト ボックス 11">
            <a:extLst>
              <a:ext uri="{FF2B5EF4-FFF2-40B4-BE49-F238E27FC236}">
                <a16:creationId xmlns:a16="http://schemas.microsoft.com/office/drawing/2014/main" id="{00000000-0008-0000-0000-000007000000}"/>
              </a:ext>
            </a:extLst>
          </xdr:cNvPr>
          <xdr:cNvSpPr txBox="1"/>
        </xdr:nvSpPr>
        <xdr:spPr>
          <a:xfrm>
            <a:off x="333375" y="12752350"/>
            <a:ext cx="14144625" cy="115415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76213" indent="-176213"/>
            <a:r>
              <a:rPr kumimoji="1" lang="ja-JP" altLang="en-US" sz="1000">
                <a:latin typeface="メイリオ" pitchFamily="50" charset="-128"/>
                <a:ea typeface="メイリオ" pitchFamily="50" charset="-128"/>
                <a:cs typeface="メイリオ" pitchFamily="50" charset="-128"/>
              </a:rPr>
              <a:t>例）大規模イベント等で地区内に存在する人数が一時的に大きく増える場合</a:t>
            </a:r>
            <a:endParaRPr kumimoji="1" lang="en-US" altLang="ja-JP" sz="1000">
              <a:latin typeface="メイリオ" pitchFamily="50" charset="-128"/>
              <a:ea typeface="メイリオ" pitchFamily="50" charset="-128"/>
              <a:cs typeface="メイリオ" pitchFamily="50" charset="-128"/>
            </a:endParaRPr>
          </a:p>
          <a:p>
            <a:pPr marL="176213" indent="-176213"/>
            <a:r>
              <a:rPr kumimoji="1" lang="ja-JP" altLang="en-US" sz="1000">
                <a:latin typeface="メイリオ" pitchFamily="50" charset="-128"/>
                <a:ea typeface="メイリオ" pitchFamily="50" charset="-128"/>
                <a:cs typeface="メイリオ" pitchFamily="50" charset="-128"/>
              </a:rPr>
              <a:t>・</a:t>
            </a:r>
            <a:r>
              <a:rPr lang="ja-JP" altLang="en-US" sz="1000">
                <a:latin typeface="メイリオ" pitchFamily="50" charset="-128"/>
                <a:ea typeface="メイリオ" pitchFamily="50" charset="-128"/>
                <a:cs typeface="メイリオ" pitchFamily="50" charset="-128"/>
              </a:rPr>
              <a:t>大規模イベント時の観光客など多数の来訪者を対象とする場合は、来訪者全員を収容できる施設を確保できないこともありえるため、一人あたりの収容面積を下げたり、民間の宿泊施設等の利用も視野に入れることも考える。</a:t>
            </a:r>
            <a:endParaRPr lang="en-US" altLang="ja-JP" sz="1000">
              <a:latin typeface="メイリオ" pitchFamily="50" charset="-128"/>
              <a:ea typeface="メイリオ" pitchFamily="50" charset="-128"/>
              <a:cs typeface="メイリオ" pitchFamily="50" charset="-128"/>
            </a:endParaRPr>
          </a:p>
          <a:p>
            <a:pPr marL="176213" indent="-176213"/>
            <a:r>
              <a:rPr lang="ja-JP" altLang="en-US" sz="1000">
                <a:latin typeface="メイリオ" pitchFamily="50" charset="-128"/>
                <a:ea typeface="メイリオ" pitchFamily="50" charset="-128"/>
                <a:cs typeface="メイリオ" pitchFamily="50" charset="-128"/>
              </a:rPr>
              <a:t>・来訪者数は過年度の入込み事例や主催者へのヒアリング等により把握して適切な避難場所等を選定する。</a:t>
            </a:r>
            <a:endParaRPr lang="en-US" altLang="ja-JP" sz="1000">
              <a:latin typeface="メイリオ" pitchFamily="50" charset="-128"/>
              <a:ea typeface="メイリオ" pitchFamily="50" charset="-128"/>
              <a:cs typeface="メイリオ" pitchFamily="50" charset="-128"/>
            </a:endParaRPr>
          </a:p>
          <a:p>
            <a:pPr marL="176213" indent="-176213"/>
            <a:r>
              <a:rPr lang="ja-JP" altLang="en-US" sz="1000">
                <a:latin typeface="メイリオ" pitchFamily="50" charset="-128"/>
                <a:ea typeface="メイリオ" pitchFamily="50" charset="-128"/>
                <a:cs typeface="メイリオ" pitchFamily="50" charset="-128"/>
              </a:rPr>
              <a:t>・主催者等と調整して、緊急的な避難場所や避難経路に関する確実な周知を実施する。</a:t>
            </a:r>
          </a:p>
          <a:p>
            <a:endParaRPr kumimoji="1" lang="en-US" altLang="ja-JP" sz="1000">
              <a:latin typeface="メイリオ" pitchFamily="50" charset="-128"/>
              <a:ea typeface="メイリオ" pitchFamily="50" charset="-128"/>
              <a:cs typeface="メイリオ" pitchFamily="50" charset="-128"/>
            </a:endParaRPr>
          </a:p>
        </xdr:txBody>
      </xdr:sp>
      <xdr:sp macro="" textlink="">
        <xdr:nvSpPr>
          <xdr:cNvPr id="8" name="テキスト ボックス 8">
            <a:extLst>
              <a:ext uri="{FF2B5EF4-FFF2-40B4-BE49-F238E27FC236}">
                <a16:creationId xmlns:a16="http://schemas.microsoft.com/office/drawing/2014/main" id="{00000000-0008-0000-0000-000008000000}"/>
              </a:ext>
            </a:extLst>
          </xdr:cNvPr>
          <xdr:cNvSpPr txBox="1"/>
        </xdr:nvSpPr>
        <xdr:spPr>
          <a:xfrm>
            <a:off x="133350" y="10458450"/>
            <a:ext cx="14192250" cy="3143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latin typeface="メイリオ" pitchFamily="50" charset="-128"/>
                <a:ea typeface="メイリオ" pitchFamily="50" charset="-128"/>
                <a:cs typeface="メイリオ" pitchFamily="50" charset="-128"/>
              </a:rPr>
              <a:t>○火山防災協議会で協議したハザードマップや噴火シナリオを前提にしています。　実際の噴火時等には、噴火の条件（現象の影響範囲や規模等）に合わせて修正しながら対応する必要があります</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56029</xdr:colOff>
      <xdr:row>2</xdr:row>
      <xdr:rowOff>-1</xdr:rowOff>
    </xdr:from>
    <xdr:to>
      <xdr:col>14</xdr:col>
      <xdr:colOff>705971</xdr:colOff>
      <xdr:row>2</xdr:row>
      <xdr:rowOff>212910</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7866529" y="419099"/>
          <a:ext cx="1154767" cy="212911"/>
          <a:chOff x="8079441" y="425823"/>
          <a:chExt cx="1199030" cy="212911"/>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202705" y="425823"/>
            <a:ext cx="1075766" cy="21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nSpc>
                <a:spcPts val="1000"/>
              </a:lnSpc>
            </a:pPr>
            <a:r>
              <a:rPr kumimoji="1" lang="ja-JP" altLang="en-US" sz="850"/>
              <a:t>段階的な避難</a:t>
            </a:r>
          </a:p>
        </xdr:txBody>
      </xdr:sp>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a:off x="8079441" y="593912"/>
            <a:ext cx="1053353" cy="0"/>
          </a:xfrm>
          <a:prstGeom prst="straightConnector1">
            <a:avLst/>
          </a:prstGeom>
          <a:ln>
            <a:solidFill>
              <a:sysClr val="windowText" lastClr="000000"/>
            </a:solidFill>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0</xdr:colOff>
      <xdr:row>54</xdr:row>
      <xdr:rowOff>112060</xdr:rowOff>
    </xdr:from>
    <xdr:to>
      <xdr:col>22</xdr:col>
      <xdr:colOff>296956</xdr:colOff>
      <xdr:row>70</xdr:row>
      <xdr:rowOff>153522</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619125" y="11951635"/>
          <a:ext cx="13489081" cy="3394262"/>
          <a:chOff x="95250" y="10458450"/>
          <a:chExt cx="14382750" cy="3448050"/>
        </a:xfrm>
      </xdr:grpSpPr>
      <xdr:sp macro="" textlink="">
        <xdr:nvSpPr>
          <xdr:cNvPr id="6" name="テキスト ボックス 8">
            <a:extLst>
              <a:ext uri="{FF2B5EF4-FFF2-40B4-BE49-F238E27FC236}">
                <a16:creationId xmlns:a16="http://schemas.microsoft.com/office/drawing/2014/main" id="{00000000-0008-0000-0100-000006000000}"/>
              </a:ext>
            </a:extLst>
          </xdr:cNvPr>
          <xdr:cNvSpPr txBox="1"/>
        </xdr:nvSpPr>
        <xdr:spPr>
          <a:xfrm>
            <a:off x="114301" y="10744200"/>
            <a:ext cx="6648450" cy="25904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latin typeface="メイリオ" pitchFamily="50" charset="-128"/>
                <a:ea typeface="メイリオ" pitchFamily="50" charset="-128"/>
                <a:cs typeface="メイリオ" pitchFamily="50" charset="-128"/>
              </a:rPr>
              <a:t>○避難者数に対して避難場所等及び避難所等の収容力が不足する地区は、</a:t>
            </a:r>
            <a:r>
              <a:rPr lang="ja-JP" altLang="en-US" sz="1000">
                <a:latin typeface="メイリオ" pitchFamily="50" charset="-128"/>
                <a:ea typeface="メイリオ" pitchFamily="50" charset="-128"/>
                <a:cs typeface="メイリオ" pitchFamily="50" charset="-128"/>
              </a:rPr>
              <a:t>避難</a:t>
            </a:r>
            <a:r>
              <a:rPr kumimoji="1" lang="ja-JP" altLang="en-US" sz="1000">
                <a:latin typeface="メイリオ" pitchFamily="50" charset="-128"/>
                <a:ea typeface="メイリオ" pitchFamily="50" charset="-128"/>
                <a:cs typeface="メイリオ" pitchFamily="50" charset="-128"/>
              </a:rPr>
              <a:t>方針を</a:t>
            </a:r>
            <a:r>
              <a:rPr lang="ja-JP" altLang="en-US" sz="1000">
                <a:latin typeface="メイリオ" pitchFamily="50" charset="-128"/>
                <a:ea typeface="メイリオ" pitchFamily="50" charset="-128"/>
                <a:cs typeface="メイリオ" pitchFamily="50" charset="-128"/>
              </a:rPr>
              <a:t>見直</a:t>
            </a:r>
            <a:r>
              <a:rPr kumimoji="1" lang="ja-JP" altLang="en-US" sz="1000">
                <a:latin typeface="メイリオ" pitchFamily="50" charset="-128"/>
                <a:ea typeface="メイリオ" pitchFamily="50" charset="-128"/>
                <a:cs typeface="メイリオ" pitchFamily="50" charset="-128"/>
              </a:rPr>
              <a:t>しましょう。</a:t>
            </a:r>
          </a:p>
        </xdr:txBody>
      </xdr:sp>
      <xdr:sp macro="" textlink="">
        <xdr:nvSpPr>
          <xdr:cNvPr id="8" name="テキスト ボックス 18">
            <a:extLst>
              <a:ext uri="{FF2B5EF4-FFF2-40B4-BE49-F238E27FC236}">
                <a16:creationId xmlns:a16="http://schemas.microsoft.com/office/drawing/2014/main" id="{00000000-0008-0000-0100-000008000000}"/>
              </a:ext>
            </a:extLst>
          </xdr:cNvPr>
          <xdr:cNvSpPr txBox="1"/>
        </xdr:nvSpPr>
        <xdr:spPr>
          <a:xfrm>
            <a:off x="350460" y="11043568"/>
            <a:ext cx="14089439" cy="61503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74625" indent="-174625"/>
            <a:r>
              <a:rPr lang="ja-JP" altLang="en-US" sz="1000">
                <a:latin typeface="メイリオ" pitchFamily="50" charset="-128"/>
                <a:ea typeface="メイリオ" pitchFamily="50" charset="-128"/>
                <a:cs typeface="メイリオ" pitchFamily="50" charset="-128"/>
              </a:rPr>
              <a:t>・</a:t>
            </a:r>
            <a:r>
              <a:rPr lang="ja-JP" altLang="en-US" sz="1000" spc="-50">
                <a:latin typeface="メイリオ" pitchFamily="50" charset="-128"/>
                <a:ea typeface="メイリオ" pitchFamily="50" charset="-128"/>
                <a:cs typeface="メイリオ" pitchFamily="50" charset="-128"/>
              </a:rPr>
              <a:t>避難場所等の「収容力」については、短時間の滞在になることを踏まえて、一人あたりの収容面積を下げる</a:t>
            </a:r>
            <a:r>
              <a:rPr lang="ja-JP" altLang="en-US" sz="1000" spc="-50">
                <a:solidFill>
                  <a:srgbClr val="FF0000"/>
                </a:solidFill>
                <a:latin typeface="メイリオ" pitchFamily="50" charset="-128"/>
                <a:ea typeface="メイリオ" pitchFamily="50" charset="-128"/>
                <a:cs typeface="メイリオ" pitchFamily="50" charset="-128"/>
              </a:rPr>
              <a:t>、</a:t>
            </a:r>
            <a:r>
              <a:rPr lang="ja-JP" altLang="en-US" sz="1000" spc="-50">
                <a:latin typeface="メイリオ" pitchFamily="50" charset="-128"/>
                <a:ea typeface="メイリオ" pitchFamily="50" charset="-128"/>
                <a:cs typeface="メイリオ" pitchFamily="50" charset="-128"/>
              </a:rPr>
              <a:t>指定緊急避難場所以外の避難場所等についても安全性を確認して利用する、などによる手段も検討してみる。</a:t>
            </a:r>
            <a:endParaRPr kumimoji="1" lang="en-US" altLang="ja-JP" sz="1000" spc="-50">
              <a:latin typeface="メイリオ" pitchFamily="50" charset="-128"/>
              <a:ea typeface="メイリオ" pitchFamily="50" charset="-128"/>
              <a:cs typeface="メイリオ" pitchFamily="50" charset="-128"/>
            </a:endParaRPr>
          </a:p>
          <a:p>
            <a:r>
              <a:rPr kumimoji="1" lang="ja-JP" altLang="en-US" sz="1000">
                <a:latin typeface="メイリオ" pitchFamily="50" charset="-128"/>
                <a:ea typeface="メイリオ" pitchFamily="50" charset="-128"/>
                <a:cs typeface="メイリオ" pitchFamily="50" charset="-128"/>
              </a:rPr>
              <a:t>・避難</a:t>
            </a:r>
            <a:r>
              <a:rPr lang="ja-JP" altLang="en-US" sz="1000">
                <a:latin typeface="メイリオ" pitchFamily="50" charset="-128"/>
                <a:ea typeface="メイリオ" pitchFamily="50" charset="-128"/>
                <a:cs typeface="メイリオ" pitchFamily="50" charset="-128"/>
              </a:rPr>
              <a:t>人数に対する収容力が圧倒的に不足する</a:t>
            </a:r>
            <a:r>
              <a:rPr kumimoji="1" lang="ja-JP" altLang="en-US" sz="1000">
                <a:latin typeface="メイリオ" pitchFamily="50" charset="-128"/>
                <a:ea typeface="メイリオ" pitchFamily="50" charset="-128"/>
                <a:cs typeface="メイリオ" pitchFamily="50" charset="-128"/>
              </a:rPr>
              <a:t>場合には、より遠方の避難所等での</a:t>
            </a:r>
            <a:r>
              <a:rPr lang="ja-JP" altLang="en-US" sz="1000">
                <a:latin typeface="メイリオ" pitchFamily="50" charset="-128"/>
                <a:ea typeface="メイリオ" pitchFamily="50" charset="-128"/>
                <a:cs typeface="メイリオ" pitchFamily="50" charset="-128"/>
              </a:rPr>
              <a:t>収容</a:t>
            </a:r>
            <a:r>
              <a:rPr kumimoji="1" lang="ja-JP" altLang="en-US" sz="1000">
                <a:latin typeface="メイリオ" pitchFamily="50" charset="-128"/>
                <a:ea typeface="メイリオ" pitchFamily="50" charset="-128"/>
                <a:cs typeface="メイリオ" pitchFamily="50" charset="-128"/>
              </a:rPr>
              <a:t>や、周辺市町村への広域一時滞在なども含めた検討を行う。</a:t>
            </a:r>
            <a:endParaRPr kumimoji="1" lang="en-US" altLang="ja-JP" sz="1000">
              <a:latin typeface="メイリオ" pitchFamily="50" charset="-128"/>
              <a:ea typeface="メイリオ" pitchFamily="50" charset="-128"/>
              <a:cs typeface="メイリオ" pitchFamily="50" charset="-128"/>
            </a:endParaRPr>
          </a:p>
        </xdr:txBody>
      </xdr:sp>
      <xdr:sp macro="" textlink="">
        <xdr:nvSpPr>
          <xdr:cNvPr id="9" name="テキスト ボックス 5">
            <a:extLst>
              <a:ext uri="{FF2B5EF4-FFF2-40B4-BE49-F238E27FC236}">
                <a16:creationId xmlns:a16="http://schemas.microsoft.com/office/drawing/2014/main" id="{00000000-0008-0000-0100-000009000000}"/>
              </a:ext>
            </a:extLst>
          </xdr:cNvPr>
          <xdr:cNvSpPr txBox="1"/>
        </xdr:nvSpPr>
        <xdr:spPr>
          <a:xfrm>
            <a:off x="95250" y="11706225"/>
            <a:ext cx="10458450" cy="36195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latin typeface="メイリオ" pitchFamily="50" charset="-128"/>
                <a:ea typeface="メイリオ" pitchFamily="50" charset="-128"/>
                <a:cs typeface="メイリオ" pitchFamily="50" charset="-128"/>
              </a:rPr>
              <a:t>○昼間と夜間で地区内の人口が大きく異なる場合、大規模イベント等で地区内に存在する人数が一時的に大きく増える</a:t>
            </a:r>
            <a:r>
              <a:rPr lang="ja-JP" altLang="en-US" sz="1000">
                <a:latin typeface="メイリオ" pitchFamily="50" charset="-128"/>
                <a:ea typeface="メイリオ" pitchFamily="50" charset="-128"/>
                <a:cs typeface="メイリオ" pitchFamily="50" charset="-128"/>
              </a:rPr>
              <a:t>場合は、別途個別に検討を行い</a:t>
            </a:r>
            <a:r>
              <a:rPr kumimoji="1" lang="ja-JP" altLang="en-US" sz="1000">
                <a:latin typeface="メイリオ" pitchFamily="50" charset="-128"/>
                <a:ea typeface="メイリオ" pitchFamily="50" charset="-128"/>
                <a:cs typeface="メイリオ" pitchFamily="50" charset="-128"/>
              </a:rPr>
              <a:t>ましょう。</a:t>
            </a:r>
          </a:p>
        </xdr:txBody>
      </xdr:sp>
      <xdr:sp macro="" textlink="">
        <xdr:nvSpPr>
          <xdr:cNvPr id="12" name="テキスト ボックス 7">
            <a:extLst>
              <a:ext uri="{FF2B5EF4-FFF2-40B4-BE49-F238E27FC236}">
                <a16:creationId xmlns:a16="http://schemas.microsoft.com/office/drawing/2014/main" id="{00000000-0008-0000-0100-00000C000000}"/>
              </a:ext>
            </a:extLst>
          </xdr:cNvPr>
          <xdr:cNvSpPr txBox="1"/>
        </xdr:nvSpPr>
        <xdr:spPr>
          <a:xfrm>
            <a:off x="333375" y="12047226"/>
            <a:ext cx="14144625" cy="62102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76213" indent="-176213"/>
            <a:r>
              <a:rPr kumimoji="1" lang="ja-JP" altLang="en-US" sz="1000">
                <a:latin typeface="メイリオ" pitchFamily="50" charset="-128"/>
                <a:ea typeface="メイリオ" pitchFamily="50" charset="-128"/>
                <a:cs typeface="メイリオ" pitchFamily="50" charset="-128"/>
              </a:rPr>
              <a:t>例）昼間と夜間で地区内の人口が大きく異なる場合</a:t>
            </a:r>
            <a:endParaRPr kumimoji="1" lang="en-US" altLang="ja-JP" sz="1000">
              <a:latin typeface="メイリオ" pitchFamily="50" charset="-128"/>
              <a:ea typeface="メイリオ" pitchFamily="50" charset="-128"/>
              <a:cs typeface="メイリオ" pitchFamily="50" charset="-128"/>
            </a:endParaRPr>
          </a:p>
          <a:p>
            <a:pPr marL="176213" indent="-176213"/>
            <a:r>
              <a:rPr kumimoji="1" lang="ja-JP" altLang="en-US" sz="1000">
                <a:latin typeface="メイリオ" pitchFamily="50" charset="-128"/>
                <a:ea typeface="メイリオ" pitchFamily="50" charset="-128"/>
                <a:cs typeface="メイリオ" pitchFamily="50" charset="-128"/>
              </a:rPr>
              <a:t>・それぞれ人口の多い場合の対応、少ない場合の対応について個別に検討して、とりまとめ様式等を作成する。</a:t>
            </a:r>
            <a:endParaRPr kumimoji="1" lang="en-US" altLang="ja-JP" sz="1000">
              <a:latin typeface="メイリオ" pitchFamily="50" charset="-128"/>
              <a:ea typeface="メイリオ" pitchFamily="50" charset="-128"/>
              <a:cs typeface="メイリオ" pitchFamily="50" charset="-128"/>
            </a:endParaRPr>
          </a:p>
        </xdr:txBody>
      </xdr:sp>
      <xdr:sp macro="" textlink="">
        <xdr:nvSpPr>
          <xdr:cNvPr id="13" name="テキスト ボックス 11">
            <a:extLst>
              <a:ext uri="{FF2B5EF4-FFF2-40B4-BE49-F238E27FC236}">
                <a16:creationId xmlns:a16="http://schemas.microsoft.com/office/drawing/2014/main" id="{00000000-0008-0000-0100-00000D000000}"/>
              </a:ext>
            </a:extLst>
          </xdr:cNvPr>
          <xdr:cNvSpPr txBox="1"/>
        </xdr:nvSpPr>
        <xdr:spPr>
          <a:xfrm>
            <a:off x="333375" y="12752350"/>
            <a:ext cx="14144625" cy="115415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76213" indent="-176213"/>
            <a:r>
              <a:rPr kumimoji="1" lang="ja-JP" altLang="en-US" sz="1000">
                <a:latin typeface="メイリオ" pitchFamily="50" charset="-128"/>
                <a:ea typeface="メイリオ" pitchFamily="50" charset="-128"/>
                <a:cs typeface="メイリオ" pitchFamily="50" charset="-128"/>
              </a:rPr>
              <a:t>例）大規模イベント等で地区内に存在する人数が一時的に大きく増える場合</a:t>
            </a:r>
            <a:endParaRPr kumimoji="1" lang="en-US" altLang="ja-JP" sz="1000">
              <a:latin typeface="メイリオ" pitchFamily="50" charset="-128"/>
              <a:ea typeface="メイリオ" pitchFamily="50" charset="-128"/>
              <a:cs typeface="メイリオ" pitchFamily="50" charset="-128"/>
            </a:endParaRPr>
          </a:p>
          <a:p>
            <a:pPr marL="176213" indent="-176213"/>
            <a:r>
              <a:rPr kumimoji="1" lang="ja-JP" altLang="en-US" sz="1000">
                <a:latin typeface="メイリオ" pitchFamily="50" charset="-128"/>
                <a:ea typeface="メイリオ" pitchFamily="50" charset="-128"/>
                <a:cs typeface="メイリオ" pitchFamily="50" charset="-128"/>
              </a:rPr>
              <a:t>・</a:t>
            </a:r>
            <a:r>
              <a:rPr lang="ja-JP" altLang="en-US" sz="1000">
                <a:latin typeface="メイリオ" pitchFamily="50" charset="-128"/>
                <a:ea typeface="メイリオ" pitchFamily="50" charset="-128"/>
                <a:cs typeface="メイリオ" pitchFamily="50" charset="-128"/>
              </a:rPr>
              <a:t>大規模イベント時の観光客など多数の来訪者を対象とする場合は、来訪者全員を収容できる施設を確保できないこともありえるため、一人あたりの収容面積を下げたり、民間の宿泊施設等の利用も視野に入れることも考える。</a:t>
            </a:r>
            <a:endParaRPr lang="en-US" altLang="ja-JP" sz="1000">
              <a:latin typeface="メイリオ" pitchFamily="50" charset="-128"/>
              <a:ea typeface="メイリオ" pitchFamily="50" charset="-128"/>
              <a:cs typeface="メイリオ" pitchFamily="50" charset="-128"/>
            </a:endParaRPr>
          </a:p>
          <a:p>
            <a:pPr marL="176213" indent="-176213"/>
            <a:r>
              <a:rPr lang="ja-JP" altLang="en-US" sz="1000">
                <a:latin typeface="メイリオ" pitchFamily="50" charset="-128"/>
                <a:ea typeface="メイリオ" pitchFamily="50" charset="-128"/>
                <a:cs typeface="メイリオ" pitchFamily="50" charset="-128"/>
              </a:rPr>
              <a:t>・来訪者数は過年度の入込み事例や主催者へのヒアリング等により把握して適切な避難場所等を選定する。</a:t>
            </a:r>
            <a:endParaRPr lang="en-US" altLang="ja-JP" sz="1000">
              <a:latin typeface="メイリオ" pitchFamily="50" charset="-128"/>
              <a:ea typeface="メイリオ" pitchFamily="50" charset="-128"/>
              <a:cs typeface="メイリオ" pitchFamily="50" charset="-128"/>
            </a:endParaRPr>
          </a:p>
          <a:p>
            <a:pPr marL="176213" indent="-176213"/>
            <a:r>
              <a:rPr lang="ja-JP" altLang="en-US" sz="1000">
                <a:latin typeface="メイリオ" pitchFamily="50" charset="-128"/>
                <a:ea typeface="メイリオ" pitchFamily="50" charset="-128"/>
                <a:cs typeface="メイリオ" pitchFamily="50" charset="-128"/>
              </a:rPr>
              <a:t>・主催者等と調整して、緊急的な避難場所や避難経路に関する確実な周知を実施する。</a:t>
            </a:r>
          </a:p>
          <a:p>
            <a:endParaRPr kumimoji="1" lang="en-US" altLang="ja-JP" sz="1000">
              <a:latin typeface="メイリオ" pitchFamily="50" charset="-128"/>
              <a:ea typeface="メイリオ" pitchFamily="50" charset="-128"/>
              <a:cs typeface="メイリオ" pitchFamily="50" charset="-128"/>
            </a:endParaRPr>
          </a:p>
        </xdr:txBody>
      </xdr:sp>
      <xdr:sp macro="" textlink="">
        <xdr:nvSpPr>
          <xdr:cNvPr id="14" name="テキスト ボックス 8">
            <a:extLst>
              <a:ext uri="{FF2B5EF4-FFF2-40B4-BE49-F238E27FC236}">
                <a16:creationId xmlns:a16="http://schemas.microsoft.com/office/drawing/2014/main" id="{00000000-0008-0000-0100-00000E000000}"/>
              </a:ext>
            </a:extLst>
          </xdr:cNvPr>
          <xdr:cNvSpPr txBox="1"/>
        </xdr:nvSpPr>
        <xdr:spPr>
          <a:xfrm>
            <a:off x="133350" y="10458450"/>
            <a:ext cx="14192250" cy="3143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latin typeface="メイリオ" pitchFamily="50" charset="-128"/>
                <a:ea typeface="メイリオ" pitchFamily="50" charset="-128"/>
                <a:cs typeface="メイリオ" pitchFamily="50" charset="-128"/>
              </a:rPr>
              <a:t>○火山防災協議会で協議したハザードマップや噴火シナリオを前提にしています。　実際の噴火時等には、噴火の条件（現象の影響範囲や規模等）に合わせて修正しながら対応する必要があります</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1704975</xdr:colOff>
      <xdr:row>0</xdr:row>
      <xdr:rowOff>57150</xdr:rowOff>
    </xdr:from>
    <xdr:to>
      <xdr:col>9</xdr:col>
      <xdr:colOff>904875</xdr:colOff>
      <xdr:row>1</xdr:row>
      <xdr:rowOff>152400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134475" y="57150"/>
          <a:ext cx="1990725"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56029</xdr:colOff>
      <xdr:row>1</xdr:row>
      <xdr:rowOff>209549</xdr:rowOff>
    </xdr:from>
    <xdr:to>
      <xdr:col>14</xdr:col>
      <xdr:colOff>705971</xdr:colOff>
      <xdr:row>3</xdr:row>
      <xdr:rowOff>3360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7866529" y="419099"/>
          <a:ext cx="1154767" cy="212911"/>
          <a:chOff x="8079441" y="425823"/>
          <a:chExt cx="1199030" cy="212911"/>
        </a:xfrm>
      </xdr:grpSpPr>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202705" y="425823"/>
            <a:ext cx="1075766" cy="21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nSpc>
                <a:spcPts val="1000"/>
              </a:lnSpc>
            </a:pPr>
            <a:r>
              <a:rPr kumimoji="1" lang="ja-JP" altLang="en-US" sz="850"/>
              <a:t>段階的な避難</a:t>
            </a:r>
          </a:p>
        </xdr:txBody>
      </xdr:sp>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a:off x="8079441" y="593912"/>
            <a:ext cx="1053353" cy="0"/>
          </a:xfrm>
          <a:prstGeom prst="straightConnector1">
            <a:avLst/>
          </a:prstGeom>
          <a:ln>
            <a:solidFill>
              <a:sysClr val="windowText" lastClr="000000"/>
            </a:solidFill>
            <a:tailEnd type="triangle" w="sm"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276225</xdr:colOff>
      <xdr:row>0</xdr:row>
      <xdr:rowOff>28575</xdr:rowOff>
    </xdr:from>
    <xdr:to>
      <xdr:col>25</xdr:col>
      <xdr:colOff>495300</xdr:colOff>
      <xdr:row>1</xdr:row>
      <xdr:rowOff>123825</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5001875" y="28575"/>
          <a:ext cx="1990725"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N20"/>
  <sheetViews>
    <sheetView showGridLines="0" view="pageLayout" topLeftCell="I1" zoomScaleNormal="80" workbookViewId="0">
      <selection activeCell="J6" sqref="J6"/>
    </sheetView>
  </sheetViews>
  <sheetFormatPr defaultRowHeight="16.5" x14ac:dyDescent="0.15"/>
  <cols>
    <col min="1" max="1" width="19.625" style="1" customWidth="1"/>
    <col min="2" max="2" width="9" style="2"/>
    <col min="3" max="3" width="13" style="1" customWidth="1"/>
    <col min="4" max="4" width="9" style="4"/>
    <col min="5" max="6" width="12" style="4" customWidth="1"/>
    <col min="7" max="7" width="16.25" style="1" customWidth="1"/>
    <col min="8" max="8" width="9" style="2"/>
    <col min="9" max="9" width="36.625" style="5" customWidth="1"/>
    <col min="10" max="10" width="30.25" style="1" customWidth="1"/>
    <col min="11" max="11" width="9" style="6"/>
    <col min="12" max="12" width="9" style="1"/>
    <col min="13" max="13" width="10.625" style="1" customWidth="1"/>
    <col min="14" max="14" width="1" style="1" customWidth="1"/>
    <col min="15" max="16384" width="9" style="1"/>
  </cols>
  <sheetData>
    <row r="1" spans="1:14" x14ac:dyDescent="0.15">
      <c r="A1" s="45" t="s">
        <v>92</v>
      </c>
      <c r="B1" s="45"/>
      <c r="C1" s="45"/>
      <c r="D1" s="46"/>
      <c r="E1" s="46"/>
      <c r="F1" s="46"/>
      <c r="G1" s="45"/>
      <c r="H1" s="45"/>
      <c r="I1" s="47"/>
      <c r="J1" s="48" t="s">
        <v>26</v>
      </c>
      <c r="K1" s="49">
        <v>15</v>
      </c>
      <c r="L1" s="50" t="s">
        <v>27</v>
      </c>
      <c r="M1" s="48"/>
      <c r="N1" s="50"/>
    </row>
    <row r="2" spans="1:14" x14ac:dyDescent="0.15">
      <c r="A2" s="50"/>
      <c r="B2" s="50"/>
      <c r="C2" s="50"/>
      <c r="D2" s="51"/>
      <c r="E2" s="51"/>
      <c r="F2" s="51"/>
      <c r="G2" s="50"/>
      <c r="H2" s="52"/>
      <c r="I2" s="50"/>
      <c r="J2" s="51" t="s">
        <v>24</v>
      </c>
      <c r="K2" s="49">
        <v>6</v>
      </c>
      <c r="L2" s="50" t="s">
        <v>25</v>
      </c>
      <c r="M2" s="51" t="s">
        <v>21</v>
      </c>
      <c r="N2" s="50"/>
    </row>
    <row r="3" spans="1:14" ht="49.5" x14ac:dyDescent="0.15">
      <c r="A3" s="53" t="s">
        <v>93</v>
      </c>
      <c r="B3" s="53" t="s">
        <v>0</v>
      </c>
      <c r="C3" s="53" t="s">
        <v>1</v>
      </c>
      <c r="D3" s="53" t="s">
        <v>2</v>
      </c>
      <c r="E3" s="53" t="s">
        <v>86</v>
      </c>
      <c r="F3" s="53" t="s">
        <v>84</v>
      </c>
      <c r="G3" s="53" t="s">
        <v>3</v>
      </c>
      <c r="H3" s="53" t="s">
        <v>4</v>
      </c>
      <c r="I3" s="54" t="s">
        <v>94</v>
      </c>
      <c r="J3" s="53" t="s">
        <v>95</v>
      </c>
      <c r="K3" s="53" t="s">
        <v>96</v>
      </c>
      <c r="L3" s="53" t="s">
        <v>11</v>
      </c>
      <c r="M3" s="53" t="s">
        <v>97</v>
      </c>
      <c r="N3" s="50"/>
    </row>
    <row r="4" spans="1:14" ht="49.5" x14ac:dyDescent="0.15">
      <c r="A4" s="108" t="s">
        <v>13</v>
      </c>
      <c r="B4" s="12" t="s">
        <v>7</v>
      </c>
      <c r="C4" s="111" t="s">
        <v>6</v>
      </c>
      <c r="D4" s="110">
        <v>72</v>
      </c>
      <c r="E4" s="110">
        <v>1285</v>
      </c>
      <c r="F4" s="110">
        <v>50</v>
      </c>
      <c r="G4" s="108" t="s">
        <v>117</v>
      </c>
      <c r="H4" s="109" t="s">
        <v>5</v>
      </c>
      <c r="I4" s="41" t="s">
        <v>90</v>
      </c>
      <c r="J4" s="13" t="s">
        <v>10</v>
      </c>
      <c r="K4" s="14">
        <v>2</v>
      </c>
      <c r="L4" s="13">
        <f>K4/$K$1*60</f>
        <v>8</v>
      </c>
      <c r="M4" s="29">
        <f>ROUNDDOWN(K4/$K$2*1000,0)</f>
        <v>333</v>
      </c>
    </row>
    <row r="5" spans="1:14" ht="33" x14ac:dyDescent="0.15">
      <c r="A5" s="108"/>
      <c r="B5" s="15" t="s">
        <v>8</v>
      </c>
      <c r="C5" s="111"/>
      <c r="D5" s="110"/>
      <c r="E5" s="110"/>
      <c r="F5" s="110"/>
      <c r="G5" s="108"/>
      <c r="H5" s="109"/>
      <c r="I5" s="41" t="s">
        <v>91</v>
      </c>
      <c r="J5" s="13" t="s">
        <v>10</v>
      </c>
      <c r="K5" s="14">
        <v>9</v>
      </c>
      <c r="L5" s="13">
        <f t="shared" ref="L5:L17" si="0">K5/$K$1*60</f>
        <v>36</v>
      </c>
      <c r="M5" s="27">
        <f t="shared" ref="M5:M17" si="1">ROUNDDOWN(K5/$K$2*1000,0)</f>
        <v>1500</v>
      </c>
    </row>
    <row r="6" spans="1:14" ht="48" customHeight="1" x14ac:dyDescent="0.15">
      <c r="A6" s="104"/>
      <c r="B6" s="7"/>
      <c r="C6" s="105"/>
      <c r="D6" s="106"/>
      <c r="E6" s="106"/>
      <c r="F6" s="106"/>
      <c r="G6" s="104"/>
      <c r="H6" s="107"/>
      <c r="I6" s="9" t="s">
        <v>65</v>
      </c>
      <c r="J6" s="10"/>
      <c r="K6" s="11"/>
      <c r="L6" s="10">
        <f t="shared" si="0"/>
        <v>0</v>
      </c>
      <c r="M6" s="28">
        <f t="shared" si="1"/>
        <v>0</v>
      </c>
    </row>
    <row r="7" spans="1:14" ht="48" customHeight="1" x14ac:dyDescent="0.15">
      <c r="A7" s="104"/>
      <c r="B7" s="8" t="s">
        <v>12</v>
      </c>
      <c r="C7" s="105"/>
      <c r="D7" s="106"/>
      <c r="E7" s="106"/>
      <c r="F7" s="106"/>
      <c r="G7" s="104"/>
      <c r="H7" s="107"/>
      <c r="I7" s="9" t="s">
        <v>9</v>
      </c>
      <c r="J7" s="10"/>
      <c r="K7" s="11"/>
      <c r="L7" s="10">
        <f t="shared" si="0"/>
        <v>0</v>
      </c>
      <c r="M7" s="28">
        <f t="shared" si="1"/>
        <v>0</v>
      </c>
    </row>
    <row r="8" spans="1:14" ht="48" customHeight="1" x14ac:dyDescent="0.15">
      <c r="A8" s="104"/>
      <c r="B8" s="7"/>
      <c r="C8" s="105"/>
      <c r="D8" s="106"/>
      <c r="E8" s="106"/>
      <c r="F8" s="106"/>
      <c r="G8" s="104"/>
      <c r="H8" s="107"/>
      <c r="I8" s="9" t="s">
        <v>65</v>
      </c>
      <c r="J8" s="10"/>
      <c r="K8" s="11"/>
      <c r="L8" s="10">
        <f t="shared" si="0"/>
        <v>0</v>
      </c>
      <c r="M8" s="28">
        <f t="shared" si="1"/>
        <v>0</v>
      </c>
    </row>
    <row r="9" spans="1:14" ht="48" customHeight="1" x14ac:dyDescent="0.15">
      <c r="A9" s="104"/>
      <c r="B9" s="8" t="s">
        <v>12</v>
      </c>
      <c r="C9" s="105"/>
      <c r="D9" s="106"/>
      <c r="E9" s="106"/>
      <c r="F9" s="106"/>
      <c r="G9" s="104"/>
      <c r="H9" s="107"/>
      <c r="I9" s="9" t="s">
        <v>9</v>
      </c>
      <c r="J9" s="10"/>
      <c r="K9" s="11"/>
      <c r="L9" s="10">
        <f t="shared" si="0"/>
        <v>0</v>
      </c>
      <c r="M9" s="28">
        <f t="shared" si="1"/>
        <v>0</v>
      </c>
    </row>
    <row r="10" spans="1:14" ht="48" customHeight="1" x14ac:dyDescent="0.15">
      <c r="A10" s="104"/>
      <c r="B10" s="7"/>
      <c r="C10" s="105"/>
      <c r="D10" s="106"/>
      <c r="E10" s="106"/>
      <c r="F10" s="106"/>
      <c r="G10" s="104"/>
      <c r="H10" s="107"/>
      <c r="I10" s="9" t="s">
        <v>65</v>
      </c>
      <c r="J10" s="10"/>
      <c r="K10" s="11"/>
      <c r="L10" s="10">
        <f t="shared" si="0"/>
        <v>0</v>
      </c>
      <c r="M10" s="28">
        <f t="shared" si="1"/>
        <v>0</v>
      </c>
    </row>
    <row r="11" spans="1:14" ht="48" customHeight="1" x14ac:dyDescent="0.15">
      <c r="A11" s="104"/>
      <c r="B11" s="8" t="s">
        <v>12</v>
      </c>
      <c r="C11" s="105"/>
      <c r="D11" s="106"/>
      <c r="E11" s="106"/>
      <c r="F11" s="106"/>
      <c r="G11" s="104"/>
      <c r="H11" s="107"/>
      <c r="I11" s="9" t="s">
        <v>9</v>
      </c>
      <c r="J11" s="10"/>
      <c r="K11" s="11"/>
      <c r="L11" s="10">
        <f t="shared" si="0"/>
        <v>0</v>
      </c>
      <c r="M11" s="28">
        <f t="shared" si="1"/>
        <v>0</v>
      </c>
    </row>
    <row r="12" spans="1:14" ht="48" customHeight="1" x14ac:dyDescent="0.15">
      <c r="A12" s="104"/>
      <c r="B12" s="7"/>
      <c r="C12" s="105"/>
      <c r="D12" s="106"/>
      <c r="E12" s="106"/>
      <c r="F12" s="106"/>
      <c r="G12" s="104"/>
      <c r="H12" s="107"/>
      <c r="I12" s="9" t="s">
        <v>65</v>
      </c>
      <c r="J12" s="10"/>
      <c r="K12" s="11"/>
      <c r="L12" s="10">
        <f t="shared" si="0"/>
        <v>0</v>
      </c>
      <c r="M12" s="28">
        <f t="shared" si="1"/>
        <v>0</v>
      </c>
    </row>
    <row r="13" spans="1:14" ht="48" customHeight="1" x14ac:dyDescent="0.15">
      <c r="A13" s="104"/>
      <c r="B13" s="8" t="s">
        <v>12</v>
      </c>
      <c r="C13" s="105"/>
      <c r="D13" s="106"/>
      <c r="E13" s="106"/>
      <c r="F13" s="106"/>
      <c r="G13" s="104"/>
      <c r="H13" s="107"/>
      <c r="I13" s="9" t="s">
        <v>9</v>
      </c>
      <c r="J13" s="10"/>
      <c r="K13" s="11"/>
      <c r="L13" s="10">
        <f t="shared" si="0"/>
        <v>0</v>
      </c>
      <c r="M13" s="28">
        <f t="shared" si="1"/>
        <v>0</v>
      </c>
    </row>
    <row r="14" spans="1:14" ht="48" customHeight="1" x14ac:dyDescent="0.15">
      <c r="A14" s="104"/>
      <c r="B14" s="7"/>
      <c r="C14" s="105"/>
      <c r="D14" s="106"/>
      <c r="E14" s="106"/>
      <c r="F14" s="106"/>
      <c r="G14" s="104"/>
      <c r="H14" s="107"/>
      <c r="I14" s="9" t="s">
        <v>65</v>
      </c>
      <c r="J14" s="10"/>
      <c r="K14" s="11"/>
      <c r="L14" s="10">
        <f t="shared" si="0"/>
        <v>0</v>
      </c>
      <c r="M14" s="28">
        <f t="shared" si="1"/>
        <v>0</v>
      </c>
    </row>
    <row r="15" spans="1:14" ht="48" customHeight="1" x14ac:dyDescent="0.15">
      <c r="A15" s="104"/>
      <c r="B15" s="8" t="s">
        <v>12</v>
      </c>
      <c r="C15" s="105"/>
      <c r="D15" s="106"/>
      <c r="E15" s="106"/>
      <c r="F15" s="106"/>
      <c r="G15" s="104"/>
      <c r="H15" s="107"/>
      <c r="I15" s="9" t="s">
        <v>9</v>
      </c>
      <c r="J15" s="10"/>
      <c r="K15" s="11"/>
      <c r="L15" s="10">
        <f t="shared" si="0"/>
        <v>0</v>
      </c>
      <c r="M15" s="28">
        <f t="shared" si="1"/>
        <v>0</v>
      </c>
    </row>
    <row r="16" spans="1:14" ht="48" customHeight="1" x14ac:dyDescent="0.15">
      <c r="A16" s="104"/>
      <c r="B16" s="7"/>
      <c r="C16" s="105"/>
      <c r="D16" s="106"/>
      <c r="E16" s="106"/>
      <c r="F16" s="106"/>
      <c r="G16" s="104"/>
      <c r="H16" s="107"/>
      <c r="I16" s="9" t="s">
        <v>65</v>
      </c>
      <c r="J16" s="10"/>
      <c r="K16" s="11"/>
      <c r="L16" s="10">
        <f t="shared" si="0"/>
        <v>0</v>
      </c>
      <c r="M16" s="28">
        <f t="shared" si="1"/>
        <v>0</v>
      </c>
    </row>
    <row r="17" spans="1:13" ht="48" customHeight="1" x14ac:dyDescent="0.15">
      <c r="A17" s="104"/>
      <c r="B17" s="8" t="s">
        <v>12</v>
      </c>
      <c r="C17" s="105"/>
      <c r="D17" s="106"/>
      <c r="E17" s="106"/>
      <c r="F17" s="106"/>
      <c r="G17" s="104"/>
      <c r="H17" s="107"/>
      <c r="I17" s="9" t="s">
        <v>9</v>
      </c>
      <c r="J17" s="10"/>
      <c r="K17" s="11"/>
      <c r="L17" s="10">
        <f t="shared" si="0"/>
        <v>0</v>
      </c>
      <c r="M17" s="28">
        <f t="shared" si="1"/>
        <v>0</v>
      </c>
    </row>
    <row r="18" spans="1:13" ht="48" customHeight="1" x14ac:dyDescent="0.15">
      <c r="A18" s="104"/>
      <c r="B18" s="40"/>
      <c r="C18" s="105"/>
      <c r="D18" s="106"/>
      <c r="E18" s="106"/>
      <c r="F18" s="106"/>
      <c r="G18" s="104"/>
      <c r="H18" s="107"/>
      <c r="I18" s="9" t="s">
        <v>65</v>
      </c>
      <c r="J18" s="10"/>
      <c r="K18" s="11"/>
      <c r="L18" s="10">
        <f t="shared" ref="L18:L19" si="2">K18/$K$1*60</f>
        <v>0</v>
      </c>
      <c r="M18" s="28">
        <f t="shared" ref="M18:M19" si="3">ROUNDDOWN(K18/$K$2*1000,0)</f>
        <v>0</v>
      </c>
    </row>
    <row r="19" spans="1:13" ht="48" customHeight="1" x14ac:dyDescent="0.15">
      <c r="A19" s="104"/>
      <c r="B19" s="8" t="s">
        <v>12</v>
      </c>
      <c r="C19" s="105"/>
      <c r="D19" s="106"/>
      <c r="E19" s="106"/>
      <c r="F19" s="106"/>
      <c r="G19" s="104"/>
      <c r="H19" s="107"/>
      <c r="I19" s="9" t="s">
        <v>9</v>
      </c>
      <c r="J19" s="10"/>
      <c r="K19" s="11"/>
      <c r="L19" s="10">
        <f t="shared" si="2"/>
        <v>0</v>
      </c>
      <c r="M19" s="28">
        <f t="shared" si="3"/>
        <v>0</v>
      </c>
    </row>
    <row r="20" spans="1:13" x14ac:dyDescent="0.15">
      <c r="A20" s="42"/>
    </row>
  </sheetData>
  <mergeCells count="56">
    <mergeCell ref="H14:H15"/>
    <mergeCell ref="A16:A17"/>
    <mergeCell ref="C16:C17"/>
    <mergeCell ref="D16:D17"/>
    <mergeCell ref="E16:E17"/>
    <mergeCell ref="F16:F17"/>
    <mergeCell ref="G16:G17"/>
    <mergeCell ref="H16:H17"/>
    <mergeCell ref="A14:A15"/>
    <mergeCell ref="C14:C15"/>
    <mergeCell ref="D14:D15"/>
    <mergeCell ref="E14:E15"/>
    <mergeCell ref="F14:F15"/>
    <mergeCell ref="G14:G15"/>
    <mergeCell ref="G6:G7"/>
    <mergeCell ref="H6:H7"/>
    <mergeCell ref="A8:A9"/>
    <mergeCell ref="C8:C9"/>
    <mergeCell ref="D8:D9"/>
    <mergeCell ref="E8:E9"/>
    <mergeCell ref="F8:F9"/>
    <mergeCell ref="G8:G9"/>
    <mergeCell ref="H8:H9"/>
    <mergeCell ref="H12:H13"/>
    <mergeCell ref="A10:A11"/>
    <mergeCell ref="C10:C11"/>
    <mergeCell ref="D10:D11"/>
    <mergeCell ref="E10:E11"/>
    <mergeCell ref="F10:F11"/>
    <mergeCell ref="G10:G11"/>
    <mergeCell ref="C12:C13"/>
    <mergeCell ref="D12:D13"/>
    <mergeCell ref="E12:E13"/>
    <mergeCell ref="F12:F13"/>
    <mergeCell ref="G12:G13"/>
    <mergeCell ref="G18:G19"/>
    <mergeCell ref="H18:H19"/>
    <mergeCell ref="A4:A5"/>
    <mergeCell ref="A6:A7"/>
    <mergeCell ref="C6:C7"/>
    <mergeCell ref="D6:D7"/>
    <mergeCell ref="E6:E7"/>
    <mergeCell ref="F6:F7"/>
    <mergeCell ref="H4:H5"/>
    <mergeCell ref="G4:G5"/>
    <mergeCell ref="F4:F5"/>
    <mergeCell ref="E4:E5"/>
    <mergeCell ref="D4:D5"/>
    <mergeCell ref="C4:C5"/>
    <mergeCell ref="H10:H11"/>
    <mergeCell ref="A12:A13"/>
    <mergeCell ref="A18:A19"/>
    <mergeCell ref="C18:C19"/>
    <mergeCell ref="D18:D19"/>
    <mergeCell ref="E18:E19"/>
    <mergeCell ref="F18:F19"/>
  </mergeCells>
  <phoneticPr fontId="2"/>
  <printOptions horizontalCentered="1"/>
  <pageMargins left="0.70866141732283472" right="0.70866141732283472" top="0.74803149606299213" bottom="0.43" header="0.31496062992125984" footer="0.31496062992125984"/>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pageSetUpPr fitToPage="1"/>
  </sheetPr>
  <dimension ref="A1:Z55"/>
  <sheetViews>
    <sheetView showGridLines="0" view="pageLayout" topLeftCell="G1" zoomScaleNormal="85" workbookViewId="0">
      <selection activeCell="L10" sqref="L10"/>
    </sheetView>
  </sheetViews>
  <sheetFormatPr defaultRowHeight="16.5" x14ac:dyDescent="0.15"/>
  <cols>
    <col min="1" max="1" width="8.875" style="2" customWidth="1"/>
    <col min="2" max="2" width="19.125" style="1" customWidth="1"/>
    <col min="3" max="3" width="3.5" style="1" customWidth="1"/>
    <col min="4" max="4" width="6.875" style="3" customWidth="1"/>
    <col min="5" max="5" width="3.5" style="1" customWidth="1"/>
    <col min="6" max="6" width="10.5" style="3" customWidth="1"/>
    <col min="7" max="7" width="3.5" style="1" customWidth="1"/>
    <col min="8" max="8" width="6.875" style="3" customWidth="1"/>
    <col min="9" max="9" width="21.75" style="1" customWidth="1"/>
    <col min="10" max="10" width="3.5" style="1" customWidth="1"/>
    <col min="11" max="13" width="7.75" style="1" customWidth="1"/>
    <col min="14" max="14" width="7.25" style="1" customWidth="1"/>
    <col min="15" max="15" width="21.75" style="1" customWidth="1"/>
    <col min="16" max="16" width="3.5" style="1" customWidth="1"/>
    <col min="17" max="19" width="7.75" style="1" customWidth="1"/>
    <col min="20" max="20" width="7.25" style="1" customWidth="1"/>
    <col min="21" max="21" width="19.125" style="1" customWidth="1"/>
    <col min="22" max="22" width="3.5" style="1" customWidth="1"/>
    <col min="23" max="25" width="7.75" style="1" customWidth="1"/>
    <col min="26" max="26" width="7.25" style="1" customWidth="1"/>
    <col min="27" max="16384" width="9" style="1"/>
  </cols>
  <sheetData>
    <row r="1" spans="1:26" x14ac:dyDescent="0.15">
      <c r="A1" s="55" t="s">
        <v>23</v>
      </c>
      <c r="B1" s="55"/>
      <c r="C1" s="55"/>
      <c r="D1" s="55"/>
      <c r="E1" s="55"/>
      <c r="F1" s="55"/>
      <c r="G1" s="55"/>
      <c r="H1" s="55"/>
      <c r="I1" s="55"/>
      <c r="J1" s="55"/>
      <c r="K1" s="55"/>
      <c r="L1" s="55"/>
      <c r="M1" s="55"/>
      <c r="N1" s="55"/>
      <c r="O1" s="55"/>
      <c r="P1" s="55"/>
      <c r="Q1" s="55"/>
      <c r="R1" s="55"/>
      <c r="S1" s="55"/>
      <c r="T1" s="55"/>
      <c r="U1" s="55"/>
      <c r="V1" s="55"/>
      <c r="W1" s="55"/>
      <c r="X1" s="55"/>
      <c r="Y1" s="55"/>
      <c r="Z1" s="55"/>
    </row>
    <row r="2" spans="1:26" x14ac:dyDescent="0.15">
      <c r="A2" s="52"/>
      <c r="B2" s="50"/>
      <c r="C2" s="50"/>
      <c r="D2" s="50"/>
      <c r="E2" s="50"/>
      <c r="F2" s="50"/>
      <c r="G2" s="50"/>
      <c r="H2" s="50"/>
      <c r="I2" s="50"/>
      <c r="J2" s="50"/>
      <c r="K2" s="50"/>
      <c r="L2" s="50"/>
      <c r="M2" s="50"/>
      <c r="N2" s="50"/>
      <c r="O2" s="50"/>
      <c r="P2" s="50"/>
      <c r="Q2" s="50"/>
      <c r="R2" s="50"/>
      <c r="S2" s="50"/>
      <c r="T2" s="50"/>
      <c r="U2" s="50"/>
      <c r="V2" s="50"/>
      <c r="W2" s="50"/>
      <c r="X2" s="50"/>
      <c r="Y2" s="50"/>
      <c r="Z2" s="50"/>
    </row>
    <row r="3" spans="1:26" ht="16.5" customHeight="1" x14ac:dyDescent="0.15">
      <c r="A3" s="114" t="s">
        <v>14</v>
      </c>
      <c r="B3" s="112" t="s">
        <v>98</v>
      </c>
      <c r="C3" s="119" t="s">
        <v>2</v>
      </c>
      <c r="D3" s="120"/>
      <c r="E3" s="119" t="s">
        <v>99</v>
      </c>
      <c r="F3" s="120"/>
      <c r="G3" s="119" t="s">
        <v>85</v>
      </c>
      <c r="H3" s="120"/>
      <c r="I3" s="123" t="s">
        <v>100</v>
      </c>
      <c r="J3" s="123"/>
      <c r="K3" s="123"/>
      <c r="L3" s="123"/>
      <c r="M3" s="123"/>
      <c r="N3" s="123"/>
      <c r="O3" s="116" t="s">
        <v>101</v>
      </c>
      <c r="P3" s="116"/>
      <c r="Q3" s="116"/>
      <c r="R3" s="116"/>
      <c r="S3" s="116"/>
      <c r="T3" s="116"/>
      <c r="U3" s="116" t="s">
        <v>18</v>
      </c>
      <c r="V3" s="116"/>
      <c r="W3" s="116"/>
      <c r="X3" s="116"/>
      <c r="Y3" s="116"/>
      <c r="Z3" s="116"/>
    </row>
    <row r="4" spans="1:26" ht="57.75" customHeight="1" x14ac:dyDescent="0.15">
      <c r="A4" s="115"/>
      <c r="B4" s="113"/>
      <c r="C4" s="121"/>
      <c r="D4" s="122"/>
      <c r="E4" s="121"/>
      <c r="F4" s="122"/>
      <c r="G4" s="121"/>
      <c r="H4" s="122"/>
      <c r="I4" s="56" t="s">
        <v>100</v>
      </c>
      <c r="J4" s="124" t="s">
        <v>19</v>
      </c>
      <c r="K4" s="125"/>
      <c r="L4" s="57" t="s">
        <v>30</v>
      </c>
      <c r="M4" s="57" t="s">
        <v>22</v>
      </c>
      <c r="N4" s="57" t="s">
        <v>28</v>
      </c>
      <c r="O4" s="58" t="s">
        <v>102</v>
      </c>
      <c r="P4" s="117" t="s">
        <v>20</v>
      </c>
      <c r="Q4" s="118"/>
      <c r="R4" s="59" t="s">
        <v>31</v>
      </c>
      <c r="S4" s="59" t="s">
        <v>22</v>
      </c>
      <c r="T4" s="59" t="s">
        <v>15</v>
      </c>
      <c r="U4" s="59" t="s">
        <v>18</v>
      </c>
      <c r="V4" s="117" t="s">
        <v>29</v>
      </c>
      <c r="W4" s="118"/>
      <c r="X4" s="59" t="s">
        <v>32</v>
      </c>
      <c r="Y4" s="59" t="s">
        <v>22</v>
      </c>
      <c r="Z4" s="59" t="s">
        <v>15</v>
      </c>
    </row>
    <row r="5" spans="1:26" x14ac:dyDescent="0.15">
      <c r="A5" s="60" t="s">
        <v>5</v>
      </c>
      <c r="B5" s="61" t="s">
        <v>16</v>
      </c>
      <c r="C5" s="62"/>
      <c r="D5" s="63">
        <v>72</v>
      </c>
      <c r="E5" s="62"/>
      <c r="F5" s="63">
        <v>1285</v>
      </c>
      <c r="G5" s="62"/>
      <c r="H5" s="63">
        <v>50</v>
      </c>
      <c r="I5" s="61" t="s">
        <v>54</v>
      </c>
      <c r="J5" s="62"/>
      <c r="K5" s="64">
        <v>240</v>
      </c>
      <c r="L5" s="61"/>
      <c r="M5" s="61" t="s">
        <v>52</v>
      </c>
      <c r="N5" s="61"/>
      <c r="O5" s="61" t="s">
        <v>44</v>
      </c>
      <c r="P5" s="62"/>
      <c r="Q5" s="64">
        <v>700</v>
      </c>
      <c r="R5" s="61"/>
      <c r="S5" s="61" t="s">
        <v>52</v>
      </c>
      <c r="T5" s="61"/>
      <c r="U5" s="61" t="s">
        <v>50</v>
      </c>
      <c r="V5" s="62"/>
      <c r="W5" s="64">
        <v>50</v>
      </c>
      <c r="X5" s="61"/>
      <c r="Y5" s="61" t="s">
        <v>53</v>
      </c>
      <c r="Z5" s="61">
        <v>30</v>
      </c>
    </row>
    <row r="6" spans="1:26" x14ac:dyDescent="0.15">
      <c r="A6" s="65"/>
      <c r="B6" s="66"/>
      <c r="C6" s="67"/>
      <c r="D6" s="68"/>
      <c r="E6" s="67"/>
      <c r="F6" s="68"/>
      <c r="G6" s="67"/>
      <c r="H6" s="68"/>
      <c r="I6" s="66" t="s">
        <v>55</v>
      </c>
      <c r="J6" s="67"/>
      <c r="K6" s="69">
        <v>160</v>
      </c>
      <c r="L6" s="66"/>
      <c r="M6" s="66" t="s">
        <v>52</v>
      </c>
      <c r="N6" s="66"/>
      <c r="O6" s="66" t="s">
        <v>45</v>
      </c>
      <c r="P6" s="67"/>
      <c r="Q6" s="69">
        <v>600</v>
      </c>
      <c r="R6" s="66"/>
      <c r="S6" s="66" t="s">
        <v>52</v>
      </c>
      <c r="T6" s="66"/>
      <c r="U6" s="66"/>
      <c r="V6" s="67"/>
      <c r="W6" s="69"/>
      <c r="X6" s="66"/>
      <c r="Y6" s="66"/>
      <c r="Z6" s="66"/>
    </row>
    <row r="7" spans="1:26" x14ac:dyDescent="0.15">
      <c r="A7" s="65"/>
      <c r="B7" s="66"/>
      <c r="C7" s="67"/>
      <c r="D7" s="68"/>
      <c r="E7" s="67"/>
      <c r="F7" s="68"/>
      <c r="G7" s="67"/>
      <c r="H7" s="68"/>
      <c r="I7" s="66"/>
      <c r="J7" s="67"/>
      <c r="K7" s="69"/>
      <c r="L7" s="66"/>
      <c r="M7" s="66"/>
      <c r="N7" s="66"/>
      <c r="O7" s="66"/>
      <c r="P7" s="67"/>
      <c r="Q7" s="69"/>
      <c r="R7" s="66"/>
      <c r="S7" s="66"/>
      <c r="T7" s="66"/>
      <c r="U7" s="66"/>
      <c r="V7" s="67"/>
      <c r="W7" s="69"/>
      <c r="X7" s="66"/>
      <c r="Y7" s="66"/>
      <c r="Z7" s="66"/>
    </row>
    <row r="8" spans="1:26" x14ac:dyDescent="0.15">
      <c r="A8" s="65"/>
      <c r="B8" s="66"/>
      <c r="C8" s="67"/>
      <c r="D8" s="68"/>
      <c r="E8" s="67"/>
      <c r="F8" s="68"/>
      <c r="G8" s="67"/>
      <c r="H8" s="68"/>
      <c r="I8" s="66"/>
      <c r="J8" s="67"/>
      <c r="K8" s="69"/>
      <c r="L8" s="66"/>
      <c r="M8" s="66"/>
      <c r="N8" s="66"/>
      <c r="O8" s="66"/>
      <c r="P8" s="67"/>
      <c r="Q8" s="69"/>
      <c r="R8" s="66"/>
      <c r="S8" s="66"/>
      <c r="T8" s="66"/>
      <c r="U8" s="66"/>
      <c r="V8" s="67"/>
      <c r="W8" s="69"/>
      <c r="X8" s="66"/>
      <c r="Y8" s="66"/>
      <c r="Z8" s="66"/>
    </row>
    <row r="9" spans="1:26" x14ac:dyDescent="0.15">
      <c r="A9" s="23"/>
      <c r="B9" s="24"/>
      <c r="C9" s="34" t="s">
        <v>17</v>
      </c>
      <c r="D9" s="30">
        <f>SUM(D5:D8)</f>
        <v>72</v>
      </c>
      <c r="E9" s="34" t="s">
        <v>17</v>
      </c>
      <c r="F9" s="30">
        <f>SUM(F5:F8)</f>
        <v>1285</v>
      </c>
      <c r="G9" s="34" t="s">
        <v>17</v>
      </c>
      <c r="H9" s="30">
        <f>SUM(H5:H8)</f>
        <v>50</v>
      </c>
      <c r="I9" s="24"/>
      <c r="J9" s="34" t="s">
        <v>17</v>
      </c>
      <c r="K9" s="30">
        <f>SUM(K5:K8)</f>
        <v>400</v>
      </c>
      <c r="L9" s="25">
        <f>+K9-F9</f>
        <v>-885</v>
      </c>
      <c r="M9" s="25"/>
      <c r="N9" s="24"/>
      <c r="O9" s="24"/>
      <c r="P9" s="34" t="s">
        <v>17</v>
      </c>
      <c r="Q9" s="30">
        <f>SUM(Q5:Q8)</f>
        <v>1300</v>
      </c>
      <c r="R9" s="25">
        <f>Q9-F9</f>
        <v>15</v>
      </c>
      <c r="S9" s="25"/>
      <c r="T9" s="24"/>
      <c r="U9" s="24"/>
      <c r="V9" s="34" t="s">
        <v>17</v>
      </c>
      <c r="W9" s="30">
        <f>SUM(W5:W8)</f>
        <v>50</v>
      </c>
      <c r="X9" s="25">
        <f>W9-H9</f>
        <v>0</v>
      </c>
      <c r="Y9" s="25"/>
      <c r="Z9" s="24"/>
    </row>
    <row r="10" spans="1:26" x14ac:dyDescent="0.15">
      <c r="A10" s="16"/>
      <c r="B10" s="17"/>
      <c r="C10" s="35"/>
      <c r="D10" s="31"/>
      <c r="E10" s="35"/>
      <c r="F10" s="31"/>
      <c r="G10" s="35"/>
      <c r="H10" s="31"/>
      <c r="I10" s="17"/>
      <c r="J10" s="35"/>
      <c r="K10" s="38"/>
      <c r="L10" s="17"/>
      <c r="M10" s="17"/>
      <c r="N10" s="17"/>
      <c r="O10" s="17"/>
      <c r="P10" s="35"/>
      <c r="Q10" s="38"/>
      <c r="R10" s="17"/>
      <c r="S10" s="17"/>
      <c r="T10" s="17"/>
      <c r="U10" s="17"/>
      <c r="V10" s="35"/>
      <c r="W10" s="38"/>
      <c r="X10" s="17"/>
      <c r="Y10" s="17"/>
      <c r="Z10" s="17"/>
    </row>
    <row r="11" spans="1:26" x14ac:dyDescent="0.15">
      <c r="A11" s="18"/>
      <c r="B11" s="19"/>
      <c r="C11" s="36"/>
      <c r="D11" s="32"/>
      <c r="E11" s="36"/>
      <c r="F11" s="32"/>
      <c r="G11" s="36"/>
      <c r="H11" s="32"/>
      <c r="I11" s="19"/>
      <c r="J11" s="36"/>
      <c r="K11" s="39"/>
      <c r="L11" s="19"/>
      <c r="M11" s="19"/>
      <c r="N11" s="19"/>
      <c r="O11" s="19"/>
      <c r="P11" s="36"/>
      <c r="Q11" s="39"/>
      <c r="R11" s="19"/>
      <c r="S11" s="19"/>
      <c r="T11" s="19"/>
      <c r="U11" s="19"/>
      <c r="V11" s="36"/>
      <c r="W11" s="39"/>
      <c r="X11" s="19"/>
      <c r="Y11" s="19"/>
      <c r="Z11" s="19"/>
    </row>
    <row r="12" spans="1:26" x14ac:dyDescent="0.15">
      <c r="A12" s="18"/>
      <c r="B12" s="19"/>
      <c r="C12" s="36"/>
      <c r="D12" s="32"/>
      <c r="E12" s="36"/>
      <c r="F12" s="32"/>
      <c r="G12" s="36"/>
      <c r="H12" s="32"/>
      <c r="I12" s="19"/>
      <c r="J12" s="36"/>
      <c r="K12" s="39"/>
      <c r="L12" s="19"/>
      <c r="M12" s="19"/>
      <c r="N12" s="19"/>
      <c r="O12" s="19"/>
      <c r="P12" s="36"/>
      <c r="Q12" s="39"/>
      <c r="R12" s="19"/>
      <c r="S12" s="19"/>
      <c r="T12" s="19"/>
      <c r="U12" s="19"/>
      <c r="V12" s="36"/>
      <c r="W12" s="39"/>
      <c r="X12" s="19"/>
      <c r="Y12" s="19"/>
      <c r="Z12" s="19"/>
    </row>
    <row r="13" spans="1:26" x14ac:dyDescent="0.15">
      <c r="A13" s="18"/>
      <c r="B13" s="19"/>
      <c r="C13" s="36"/>
      <c r="D13" s="32"/>
      <c r="E13" s="36"/>
      <c r="F13" s="32"/>
      <c r="G13" s="36"/>
      <c r="H13" s="32"/>
      <c r="I13" s="19"/>
      <c r="J13" s="36"/>
      <c r="K13" s="39"/>
      <c r="L13" s="19"/>
      <c r="M13" s="19"/>
      <c r="N13" s="19"/>
      <c r="O13" s="19"/>
      <c r="P13" s="36"/>
      <c r="Q13" s="39"/>
      <c r="R13" s="19"/>
      <c r="S13" s="19"/>
      <c r="T13" s="19"/>
      <c r="U13" s="19"/>
      <c r="V13" s="36"/>
      <c r="W13" s="39"/>
      <c r="X13" s="19"/>
      <c r="Y13" s="19"/>
      <c r="Z13" s="19"/>
    </row>
    <row r="14" spans="1:26" x14ac:dyDescent="0.15">
      <c r="A14" s="20"/>
      <c r="B14" s="21"/>
      <c r="C14" s="37" t="s">
        <v>17</v>
      </c>
      <c r="D14" s="33"/>
      <c r="E14" s="37" t="s">
        <v>17</v>
      </c>
      <c r="F14" s="33"/>
      <c r="G14" s="37" t="s">
        <v>17</v>
      </c>
      <c r="H14" s="33"/>
      <c r="I14" s="21"/>
      <c r="J14" s="37" t="s">
        <v>17</v>
      </c>
      <c r="K14" s="33"/>
      <c r="L14" s="22">
        <f>+K14-F14</f>
        <v>0</v>
      </c>
      <c r="M14" s="22"/>
      <c r="N14" s="21"/>
      <c r="O14" s="21"/>
      <c r="P14" s="37" t="s">
        <v>17</v>
      </c>
      <c r="Q14" s="33"/>
      <c r="R14" s="22">
        <f>Q14-F14</f>
        <v>0</v>
      </c>
      <c r="S14" s="22"/>
      <c r="T14" s="21"/>
      <c r="U14" s="21"/>
      <c r="V14" s="37" t="s">
        <v>17</v>
      </c>
      <c r="W14" s="33"/>
      <c r="X14" s="22">
        <f>W14-H14</f>
        <v>0</v>
      </c>
      <c r="Y14" s="22"/>
      <c r="Z14" s="21"/>
    </row>
    <row r="15" spans="1:26" x14ac:dyDescent="0.15">
      <c r="A15" s="16"/>
      <c r="B15" s="17"/>
      <c r="C15" s="35"/>
      <c r="D15" s="31"/>
      <c r="E15" s="35"/>
      <c r="F15" s="31"/>
      <c r="G15" s="35"/>
      <c r="H15" s="31"/>
      <c r="I15" s="17"/>
      <c r="J15" s="35"/>
      <c r="K15" s="38"/>
      <c r="L15" s="17"/>
      <c r="M15" s="17"/>
      <c r="N15" s="17"/>
      <c r="O15" s="17"/>
      <c r="P15" s="35"/>
      <c r="Q15" s="38"/>
      <c r="R15" s="17"/>
      <c r="S15" s="17"/>
      <c r="T15" s="17"/>
      <c r="U15" s="17"/>
      <c r="V15" s="35"/>
      <c r="W15" s="38"/>
      <c r="X15" s="17"/>
      <c r="Y15" s="17"/>
      <c r="Z15" s="17"/>
    </row>
    <row r="16" spans="1:26" x14ac:dyDescent="0.15">
      <c r="A16" s="18"/>
      <c r="B16" s="19"/>
      <c r="C16" s="36"/>
      <c r="D16" s="32"/>
      <c r="E16" s="36"/>
      <c r="F16" s="32"/>
      <c r="G16" s="36"/>
      <c r="H16" s="32"/>
      <c r="I16" s="19"/>
      <c r="J16" s="36"/>
      <c r="K16" s="39"/>
      <c r="L16" s="19"/>
      <c r="M16" s="19"/>
      <c r="N16" s="19"/>
      <c r="O16" s="19"/>
      <c r="P16" s="36"/>
      <c r="Q16" s="39"/>
      <c r="R16" s="19"/>
      <c r="S16" s="19"/>
      <c r="T16" s="19"/>
      <c r="U16" s="19"/>
      <c r="V16" s="36"/>
      <c r="W16" s="39"/>
      <c r="X16" s="19"/>
      <c r="Y16" s="19"/>
      <c r="Z16" s="19"/>
    </row>
    <row r="17" spans="1:26" x14ac:dyDescent="0.15">
      <c r="A17" s="18"/>
      <c r="B17" s="19"/>
      <c r="C17" s="36"/>
      <c r="D17" s="32"/>
      <c r="E17" s="36"/>
      <c r="F17" s="32"/>
      <c r="G17" s="36"/>
      <c r="H17" s="32"/>
      <c r="I17" s="19"/>
      <c r="J17" s="36"/>
      <c r="K17" s="39"/>
      <c r="L17" s="19"/>
      <c r="M17" s="19"/>
      <c r="N17" s="19"/>
      <c r="O17" s="19"/>
      <c r="P17" s="36"/>
      <c r="Q17" s="39"/>
      <c r="R17" s="19"/>
      <c r="S17" s="19"/>
      <c r="T17" s="19"/>
      <c r="U17" s="19"/>
      <c r="V17" s="36"/>
      <c r="W17" s="39"/>
      <c r="X17" s="19"/>
      <c r="Y17" s="19"/>
      <c r="Z17" s="19"/>
    </row>
    <row r="18" spans="1:26" x14ac:dyDescent="0.15">
      <c r="A18" s="18"/>
      <c r="B18" s="19"/>
      <c r="C18" s="36"/>
      <c r="D18" s="32"/>
      <c r="E18" s="36"/>
      <c r="F18" s="32"/>
      <c r="G18" s="36"/>
      <c r="H18" s="32"/>
      <c r="I18" s="19"/>
      <c r="J18" s="36"/>
      <c r="K18" s="39"/>
      <c r="L18" s="19"/>
      <c r="M18" s="19"/>
      <c r="N18" s="19"/>
      <c r="O18" s="19"/>
      <c r="P18" s="36"/>
      <c r="Q18" s="39"/>
      <c r="R18" s="19"/>
      <c r="S18" s="19"/>
      <c r="T18" s="19"/>
      <c r="U18" s="19"/>
      <c r="V18" s="36"/>
      <c r="W18" s="39"/>
      <c r="X18" s="19"/>
      <c r="Y18" s="19"/>
      <c r="Z18" s="19"/>
    </row>
    <row r="19" spans="1:26" x14ac:dyDescent="0.15">
      <c r="A19" s="20"/>
      <c r="B19" s="21"/>
      <c r="C19" s="37" t="s">
        <v>17</v>
      </c>
      <c r="D19" s="33"/>
      <c r="E19" s="37" t="s">
        <v>17</v>
      </c>
      <c r="F19" s="33"/>
      <c r="G19" s="37" t="s">
        <v>17</v>
      </c>
      <c r="H19" s="33"/>
      <c r="I19" s="21"/>
      <c r="J19" s="37" t="s">
        <v>17</v>
      </c>
      <c r="K19" s="33"/>
      <c r="L19" s="22">
        <f>+K19-F19</f>
        <v>0</v>
      </c>
      <c r="M19" s="22"/>
      <c r="N19" s="21"/>
      <c r="O19" s="21"/>
      <c r="P19" s="37" t="s">
        <v>17</v>
      </c>
      <c r="Q19" s="33"/>
      <c r="R19" s="22">
        <f>Q19-F19</f>
        <v>0</v>
      </c>
      <c r="S19" s="22"/>
      <c r="T19" s="21"/>
      <c r="U19" s="21"/>
      <c r="V19" s="37" t="s">
        <v>17</v>
      </c>
      <c r="W19" s="33"/>
      <c r="X19" s="22">
        <f>W19-H19</f>
        <v>0</v>
      </c>
      <c r="Y19" s="22"/>
      <c r="Z19" s="21"/>
    </row>
    <row r="20" spans="1:26" x14ac:dyDescent="0.15">
      <c r="A20" s="16"/>
      <c r="B20" s="17"/>
      <c r="C20" s="35"/>
      <c r="D20" s="31"/>
      <c r="E20" s="35"/>
      <c r="F20" s="31"/>
      <c r="G20" s="35"/>
      <c r="H20" s="31"/>
      <c r="I20" s="17"/>
      <c r="J20" s="35"/>
      <c r="K20" s="38"/>
      <c r="L20" s="17"/>
      <c r="M20" s="17"/>
      <c r="N20" s="17"/>
      <c r="O20" s="17"/>
      <c r="P20" s="35"/>
      <c r="Q20" s="38"/>
      <c r="R20" s="17"/>
      <c r="S20" s="17"/>
      <c r="T20" s="17"/>
      <c r="U20" s="17"/>
      <c r="V20" s="35"/>
      <c r="W20" s="38"/>
      <c r="X20" s="17"/>
      <c r="Y20" s="17"/>
      <c r="Z20" s="17"/>
    </row>
    <row r="21" spans="1:26" x14ac:dyDescent="0.15">
      <c r="A21" s="18"/>
      <c r="B21" s="19"/>
      <c r="C21" s="36"/>
      <c r="D21" s="32"/>
      <c r="E21" s="36"/>
      <c r="F21" s="32"/>
      <c r="G21" s="36"/>
      <c r="H21" s="32"/>
      <c r="I21" s="19"/>
      <c r="J21" s="36"/>
      <c r="K21" s="39"/>
      <c r="L21" s="19"/>
      <c r="M21" s="19"/>
      <c r="N21" s="19"/>
      <c r="O21" s="19"/>
      <c r="P21" s="36"/>
      <c r="Q21" s="39"/>
      <c r="R21" s="19"/>
      <c r="S21" s="19"/>
      <c r="T21" s="19"/>
      <c r="U21" s="19"/>
      <c r="V21" s="36"/>
      <c r="W21" s="39"/>
      <c r="X21" s="19"/>
      <c r="Y21" s="19"/>
      <c r="Z21" s="19"/>
    </row>
    <row r="22" spans="1:26" x14ac:dyDescent="0.15">
      <c r="A22" s="18"/>
      <c r="B22" s="19"/>
      <c r="C22" s="36"/>
      <c r="D22" s="32"/>
      <c r="E22" s="36"/>
      <c r="F22" s="32"/>
      <c r="G22" s="36"/>
      <c r="H22" s="32"/>
      <c r="I22" s="19"/>
      <c r="J22" s="36"/>
      <c r="K22" s="39"/>
      <c r="L22" s="19"/>
      <c r="M22" s="19"/>
      <c r="N22" s="19"/>
      <c r="O22" s="19"/>
      <c r="P22" s="36"/>
      <c r="Q22" s="39"/>
      <c r="R22" s="19"/>
      <c r="S22" s="19"/>
      <c r="T22" s="19"/>
      <c r="U22" s="19"/>
      <c r="V22" s="36"/>
      <c r="W22" s="39"/>
      <c r="X22" s="19"/>
      <c r="Y22" s="19"/>
      <c r="Z22" s="19"/>
    </row>
    <row r="23" spans="1:26" x14ac:dyDescent="0.15">
      <c r="A23" s="18"/>
      <c r="B23" s="19"/>
      <c r="C23" s="36"/>
      <c r="D23" s="32"/>
      <c r="E23" s="36"/>
      <c r="F23" s="32"/>
      <c r="G23" s="36"/>
      <c r="H23" s="32"/>
      <c r="I23" s="19"/>
      <c r="J23" s="36"/>
      <c r="K23" s="39"/>
      <c r="L23" s="19"/>
      <c r="M23" s="19"/>
      <c r="N23" s="19"/>
      <c r="O23" s="19"/>
      <c r="P23" s="36"/>
      <c r="Q23" s="39"/>
      <c r="R23" s="19"/>
      <c r="S23" s="19"/>
      <c r="T23" s="19"/>
      <c r="U23" s="19"/>
      <c r="V23" s="36"/>
      <c r="W23" s="39"/>
      <c r="X23" s="19"/>
      <c r="Y23" s="19"/>
      <c r="Z23" s="19"/>
    </row>
    <row r="24" spans="1:26" x14ac:dyDescent="0.15">
      <c r="A24" s="20"/>
      <c r="B24" s="21"/>
      <c r="C24" s="37" t="s">
        <v>17</v>
      </c>
      <c r="D24" s="33"/>
      <c r="E24" s="37" t="s">
        <v>17</v>
      </c>
      <c r="F24" s="33"/>
      <c r="G24" s="37" t="s">
        <v>17</v>
      </c>
      <c r="H24" s="33"/>
      <c r="I24" s="21"/>
      <c r="J24" s="37" t="s">
        <v>17</v>
      </c>
      <c r="K24" s="33"/>
      <c r="L24" s="22">
        <f>+K24-F24</f>
        <v>0</v>
      </c>
      <c r="M24" s="22"/>
      <c r="N24" s="21"/>
      <c r="O24" s="21"/>
      <c r="P24" s="37" t="s">
        <v>17</v>
      </c>
      <c r="Q24" s="33"/>
      <c r="R24" s="22">
        <f>Q24-F24</f>
        <v>0</v>
      </c>
      <c r="S24" s="22"/>
      <c r="T24" s="21"/>
      <c r="U24" s="21"/>
      <c r="V24" s="37" t="s">
        <v>17</v>
      </c>
      <c r="W24" s="33"/>
      <c r="X24" s="22">
        <f>W24-H24</f>
        <v>0</v>
      </c>
      <c r="Y24" s="22"/>
      <c r="Z24" s="21"/>
    </row>
    <row r="25" spans="1:26" x14ac:dyDescent="0.15">
      <c r="A25" s="16"/>
      <c r="B25" s="17"/>
      <c r="C25" s="35"/>
      <c r="D25" s="31"/>
      <c r="E25" s="35"/>
      <c r="F25" s="31"/>
      <c r="G25" s="35"/>
      <c r="H25" s="31"/>
      <c r="I25" s="17"/>
      <c r="J25" s="35"/>
      <c r="K25" s="38"/>
      <c r="L25" s="17"/>
      <c r="M25" s="17"/>
      <c r="N25" s="17"/>
      <c r="O25" s="17"/>
      <c r="P25" s="35"/>
      <c r="Q25" s="38"/>
      <c r="R25" s="17"/>
      <c r="S25" s="17"/>
      <c r="T25" s="17"/>
      <c r="U25" s="17"/>
      <c r="V25" s="35"/>
      <c r="W25" s="38"/>
      <c r="X25" s="17"/>
      <c r="Y25" s="17"/>
      <c r="Z25" s="17"/>
    </row>
    <row r="26" spans="1:26" x14ac:dyDescent="0.15">
      <c r="A26" s="18"/>
      <c r="B26" s="19"/>
      <c r="C26" s="36"/>
      <c r="D26" s="32"/>
      <c r="E26" s="36"/>
      <c r="F26" s="32"/>
      <c r="G26" s="36"/>
      <c r="H26" s="32"/>
      <c r="I26" s="19"/>
      <c r="J26" s="36"/>
      <c r="K26" s="39"/>
      <c r="L26" s="19"/>
      <c r="M26" s="19"/>
      <c r="N26" s="19"/>
      <c r="O26" s="19"/>
      <c r="P26" s="36"/>
      <c r="Q26" s="39"/>
      <c r="R26" s="19"/>
      <c r="S26" s="19"/>
      <c r="T26" s="19"/>
      <c r="U26" s="19"/>
      <c r="V26" s="36"/>
      <c r="W26" s="39"/>
      <c r="X26" s="19"/>
      <c r="Y26" s="19"/>
      <c r="Z26" s="19"/>
    </row>
    <row r="27" spans="1:26" x14ac:dyDescent="0.15">
      <c r="A27" s="18"/>
      <c r="B27" s="19"/>
      <c r="C27" s="36"/>
      <c r="D27" s="32"/>
      <c r="E27" s="36"/>
      <c r="F27" s="32"/>
      <c r="G27" s="36"/>
      <c r="H27" s="32"/>
      <c r="I27" s="19"/>
      <c r="J27" s="36"/>
      <c r="K27" s="39"/>
      <c r="L27" s="19"/>
      <c r="M27" s="19"/>
      <c r="N27" s="19"/>
      <c r="O27" s="19"/>
      <c r="P27" s="36"/>
      <c r="Q27" s="39"/>
      <c r="R27" s="19"/>
      <c r="S27" s="19"/>
      <c r="T27" s="19"/>
      <c r="U27" s="19"/>
      <c r="V27" s="36"/>
      <c r="W27" s="39"/>
      <c r="X27" s="19"/>
      <c r="Y27" s="19"/>
      <c r="Z27" s="19"/>
    </row>
    <row r="28" spans="1:26" x14ac:dyDescent="0.15">
      <c r="A28" s="18"/>
      <c r="B28" s="19"/>
      <c r="C28" s="36"/>
      <c r="D28" s="32"/>
      <c r="E28" s="36"/>
      <c r="F28" s="32"/>
      <c r="G28" s="36"/>
      <c r="H28" s="32"/>
      <c r="I28" s="19"/>
      <c r="J28" s="36"/>
      <c r="K28" s="39"/>
      <c r="L28" s="19"/>
      <c r="M28" s="19"/>
      <c r="N28" s="19"/>
      <c r="O28" s="19"/>
      <c r="P28" s="36"/>
      <c r="Q28" s="39"/>
      <c r="R28" s="19"/>
      <c r="S28" s="19"/>
      <c r="T28" s="19"/>
      <c r="U28" s="19"/>
      <c r="V28" s="36"/>
      <c r="W28" s="39"/>
      <c r="X28" s="19"/>
      <c r="Y28" s="19"/>
      <c r="Z28" s="19"/>
    </row>
    <row r="29" spans="1:26" x14ac:dyDescent="0.15">
      <c r="A29" s="20"/>
      <c r="B29" s="21"/>
      <c r="C29" s="37" t="s">
        <v>17</v>
      </c>
      <c r="D29" s="33"/>
      <c r="E29" s="37" t="s">
        <v>17</v>
      </c>
      <c r="F29" s="33"/>
      <c r="G29" s="37" t="s">
        <v>17</v>
      </c>
      <c r="H29" s="33"/>
      <c r="I29" s="21"/>
      <c r="J29" s="37" t="s">
        <v>17</v>
      </c>
      <c r="K29" s="33"/>
      <c r="L29" s="22">
        <f>+K29-F29</f>
        <v>0</v>
      </c>
      <c r="M29" s="22"/>
      <c r="N29" s="21"/>
      <c r="O29" s="21"/>
      <c r="P29" s="37" t="s">
        <v>17</v>
      </c>
      <c r="Q29" s="33"/>
      <c r="R29" s="22">
        <f>Q29-F29</f>
        <v>0</v>
      </c>
      <c r="S29" s="22"/>
      <c r="T29" s="21"/>
      <c r="U29" s="21"/>
      <c r="V29" s="37" t="s">
        <v>17</v>
      </c>
      <c r="W29" s="33"/>
      <c r="X29" s="22">
        <f>W29-H29</f>
        <v>0</v>
      </c>
      <c r="Y29" s="22"/>
      <c r="Z29" s="21"/>
    </row>
    <row r="30" spans="1:26" x14ac:dyDescent="0.15">
      <c r="A30" s="16"/>
      <c r="B30" s="17"/>
      <c r="C30" s="35"/>
      <c r="D30" s="31"/>
      <c r="E30" s="35"/>
      <c r="F30" s="31"/>
      <c r="G30" s="35"/>
      <c r="H30" s="31"/>
      <c r="I30" s="17"/>
      <c r="J30" s="35"/>
      <c r="K30" s="38"/>
      <c r="L30" s="17"/>
      <c r="M30" s="17"/>
      <c r="N30" s="17"/>
      <c r="O30" s="17"/>
      <c r="P30" s="35"/>
      <c r="Q30" s="38"/>
      <c r="R30" s="17"/>
      <c r="S30" s="17"/>
      <c r="T30" s="17"/>
      <c r="U30" s="17"/>
      <c r="V30" s="35"/>
      <c r="W30" s="38"/>
      <c r="X30" s="17"/>
      <c r="Y30" s="17"/>
      <c r="Z30" s="17"/>
    </row>
    <row r="31" spans="1:26" x14ac:dyDescent="0.15">
      <c r="A31" s="18"/>
      <c r="B31" s="19"/>
      <c r="C31" s="36"/>
      <c r="D31" s="32"/>
      <c r="E31" s="36"/>
      <c r="F31" s="32"/>
      <c r="G31" s="36"/>
      <c r="H31" s="32"/>
      <c r="I31" s="19"/>
      <c r="J31" s="36"/>
      <c r="K31" s="39"/>
      <c r="L31" s="19"/>
      <c r="M31" s="19"/>
      <c r="N31" s="19"/>
      <c r="O31" s="19"/>
      <c r="P31" s="36"/>
      <c r="Q31" s="39"/>
      <c r="R31" s="19"/>
      <c r="S31" s="19"/>
      <c r="T31" s="19"/>
      <c r="U31" s="19"/>
      <c r="V31" s="36"/>
      <c r="W31" s="39"/>
      <c r="X31" s="19"/>
      <c r="Y31" s="19"/>
      <c r="Z31" s="19"/>
    </row>
    <row r="32" spans="1:26" x14ac:dyDescent="0.15">
      <c r="A32" s="18"/>
      <c r="B32" s="19"/>
      <c r="C32" s="36"/>
      <c r="D32" s="32"/>
      <c r="E32" s="36"/>
      <c r="F32" s="32"/>
      <c r="G32" s="36"/>
      <c r="H32" s="32"/>
      <c r="I32" s="19"/>
      <c r="J32" s="36"/>
      <c r="K32" s="39"/>
      <c r="L32" s="19"/>
      <c r="M32" s="19"/>
      <c r="N32" s="19"/>
      <c r="O32" s="19"/>
      <c r="P32" s="36"/>
      <c r="Q32" s="39"/>
      <c r="R32" s="19"/>
      <c r="S32" s="19"/>
      <c r="T32" s="19"/>
      <c r="U32" s="19"/>
      <c r="V32" s="36"/>
      <c r="W32" s="39"/>
      <c r="X32" s="19"/>
      <c r="Y32" s="19"/>
      <c r="Z32" s="19"/>
    </row>
    <row r="33" spans="1:26" x14ac:dyDescent="0.15">
      <c r="A33" s="18"/>
      <c r="B33" s="19"/>
      <c r="C33" s="36"/>
      <c r="D33" s="32"/>
      <c r="E33" s="36"/>
      <c r="F33" s="32"/>
      <c r="G33" s="36"/>
      <c r="H33" s="32"/>
      <c r="I33" s="19"/>
      <c r="J33" s="36"/>
      <c r="K33" s="39"/>
      <c r="L33" s="19"/>
      <c r="M33" s="19"/>
      <c r="N33" s="19"/>
      <c r="O33" s="19"/>
      <c r="P33" s="36"/>
      <c r="Q33" s="39"/>
      <c r="R33" s="19"/>
      <c r="S33" s="19"/>
      <c r="T33" s="19"/>
      <c r="U33" s="19"/>
      <c r="V33" s="36"/>
      <c r="W33" s="39"/>
      <c r="X33" s="19"/>
      <c r="Y33" s="19"/>
      <c r="Z33" s="19"/>
    </row>
    <row r="34" spans="1:26" x14ac:dyDescent="0.15">
      <c r="A34" s="20"/>
      <c r="B34" s="21"/>
      <c r="C34" s="37" t="s">
        <v>17</v>
      </c>
      <c r="D34" s="33"/>
      <c r="E34" s="37" t="s">
        <v>17</v>
      </c>
      <c r="F34" s="33"/>
      <c r="G34" s="37" t="s">
        <v>17</v>
      </c>
      <c r="H34" s="33"/>
      <c r="I34" s="21"/>
      <c r="J34" s="37" t="s">
        <v>17</v>
      </c>
      <c r="K34" s="33"/>
      <c r="L34" s="22">
        <f>+K34-F34</f>
        <v>0</v>
      </c>
      <c r="M34" s="22"/>
      <c r="N34" s="21"/>
      <c r="O34" s="21"/>
      <c r="P34" s="37" t="s">
        <v>17</v>
      </c>
      <c r="Q34" s="33"/>
      <c r="R34" s="22">
        <f>Q34-F34</f>
        <v>0</v>
      </c>
      <c r="S34" s="22"/>
      <c r="T34" s="21"/>
      <c r="U34" s="21"/>
      <c r="V34" s="37" t="s">
        <v>17</v>
      </c>
      <c r="W34" s="33"/>
      <c r="X34" s="22">
        <f>W34-H34</f>
        <v>0</v>
      </c>
      <c r="Y34" s="22"/>
      <c r="Z34" s="21"/>
    </row>
    <row r="35" spans="1:26" x14ac:dyDescent="0.15">
      <c r="A35" s="16"/>
      <c r="B35" s="17"/>
      <c r="C35" s="35"/>
      <c r="D35" s="31"/>
      <c r="E35" s="35"/>
      <c r="F35" s="31"/>
      <c r="G35" s="35"/>
      <c r="H35" s="31"/>
      <c r="I35" s="17"/>
      <c r="J35" s="35"/>
      <c r="K35" s="38"/>
      <c r="L35" s="17"/>
      <c r="M35" s="17"/>
      <c r="N35" s="17"/>
      <c r="O35" s="17"/>
      <c r="P35" s="35"/>
      <c r="Q35" s="38"/>
      <c r="R35" s="17"/>
      <c r="S35" s="17"/>
      <c r="T35" s="17"/>
      <c r="U35" s="17"/>
      <c r="V35" s="35"/>
      <c r="W35" s="38"/>
      <c r="X35" s="17"/>
      <c r="Y35" s="17"/>
      <c r="Z35" s="17"/>
    </row>
    <row r="36" spans="1:26" x14ac:dyDescent="0.15">
      <c r="A36" s="18"/>
      <c r="B36" s="19"/>
      <c r="C36" s="36"/>
      <c r="D36" s="32"/>
      <c r="E36" s="36"/>
      <c r="F36" s="32"/>
      <c r="G36" s="36"/>
      <c r="H36" s="32"/>
      <c r="I36" s="19"/>
      <c r="J36" s="36"/>
      <c r="K36" s="39"/>
      <c r="L36" s="19"/>
      <c r="M36" s="19"/>
      <c r="N36" s="19"/>
      <c r="O36" s="19"/>
      <c r="P36" s="36"/>
      <c r="Q36" s="39"/>
      <c r="R36" s="19"/>
      <c r="S36" s="19"/>
      <c r="T36" s="19"/>
      <c r="U36" s="19"/>
      <c r="V36" s="36"/>
      <c r="W36" s="39"/>
      <c r="X36" s="19"/>
      <c r="Y36" s="19"/>
      <c r="Z36" s="19"/>
    </row>
    <row r="37" spans="1:26" x14ac:dyDescent="0.15">
      <c r="A37" s="18"/>
      <c r="B37" s="19"/>
      <c r="C37" s="36"/>
      <c r="D37" s="32"/>
      <c r="E37" s="36"/>
      <c r="F37" s="32"/>
      <c r="G37" s="36"/>
      <c r="H37" s="32"/>
      <c r="I37" s="19"/>
      <c r="J37" s="36"/>
      <c r="K37" s="39"/>
      <c r="L37" s="19"/>
      <c r="M37" s="19"/>
      <c r="N37" s="19"/>
      <c r="O37" s="19"/>
      <c r="P37" s="36"/>
      <c r="Q37" s="39"/>
      <c r="R37" s="19"/>
      <c r="S37" s="19"/>
      <c r="T37" s="19"/>
      <c r="U37" s="19"/>
      <c r="V37" s="36"/>
      <c r="W37" s="39"/>
      <c r="X37" s="19"/>
      <c r="Y37" s="19"/>
      <c r="Z37" s="19"/>
    </row>
    <row r="38" spans="1:26" x14ac:dyDescent="0.15">
      <c r="A38" s="18"/>
      <c r="B38" s="19"/>
      <c r="C38" s="36"/>
      <c r="D38" s="32"/>
      <c r="E38" s="36"/>
      <c r="F38" s="32"/>
      <c r="G38" s="36"/>
      <c r="H38" s="32"/>
      <c r="I38" s="19"/>
      <c r="J38" s="36"/>
      <c r="K38" s="39"/>
      <c r="L38" s="19"/>
      <c r="M38" s="19"/>
      <c r="N38" s="19"/>
      <c r="O38" s="19"/>
      <c r="P38" s="36"/>
      <c r="Q38" s="39"/>
      <c r="R38" s="19"/>
      <c r="S38" s="19"/>
      <c r="T38" s="19"/>
      <c r="U38" s="19"/>
      <c r="V38" s="36"/>
      <c r="W38" s="39"/>
      <c r="X38" s="19"/>
      <c r="Y38" s="19"/>
      <c r="Z38" s="19"/>
    </row>
    <row r="39" spans="1:26" x14ac:dyDescent="0.15">
      <c r="A39" s="20"/>
      <c r="B39" s="21"/>
      <c r="C39" s="37" t="s">
        <v>17</v>
      </c>
      <c r="D39" s="33"/>
      <c r="E39" s="37" t="s">
        <v>17</v>
      </c>
      <c r="F39" s="33"/>
      <c r="G39" s="37" t="s">
        <v>17</v>
      </c>
      <c r="H39" s="33"/>
      <c r="I39" s="21"/>
      <c r="J39" s="37" t="s">
        <v>17</v>
      </c>
      <c r="K39" s="33"/>
      <c r="L39" s="22">
        <f>+K39-F39</f>
        <v>0</v>
      </c>
      <c r="M39" s="22"/>
      <c r="N39" s="21"/>
      <c r="O39" s="21"/>
      <c r="P39" s="37" t="s">
        <v>17</v>
      </c>
      <c r="Q39" s="33"/>
      <c r="R39" s="22">
        <f>Q39-F39</f>
        <v>0</v>
      </c>
      <c r="S39" s="22"/>
      <c r="T39" s="21"/>
      <c r="U39" s="21"/>
      <c r="V39" s="37" t="s">
        <v>17</v>
      </c>
      <c r="W39" s="33"/>
      <c r="X39" s="22">
        <f>W39-H39</f>
        <v>0</v>
      </c>
      <c r="Y39" s="22"/>
      <c r="Z39" s="21"/>
    </row>
    <row r="40" spans="1:26" x14ac:dyDescent="0.15">
      <c r="A40" s="16"/>
      <c r="B40" s="17"/>
      <c r="C40" s="35"/>
      <c r="D40" s="31"/>
      <c r="E40" s="35"/>
      <c r="F40" s="31"/>
      <c r="G40" s="35"/>
      <c r="H40" s="31"/>
      <c r="I40" s="17"/>
      <c r="J40" s="35"/>
      <c r="K40" s="38"/>
      <c r="L40" s="17"/>
      <c r="M40" s="17"/>
      <c r="N40" s="17"/>
      <c r="O40" s="17"/>
      <c r="P40" s="35"/>
      <c r="Q40" s="38"/>
      <c r="R40" s="17"/>
      <c r="S40" s="17"/>
      <c r="T40" s="17"/>
      <c r="U40" s="17"/>
      <c r="V40" s="35"/>
      <c r="W40" s="38"/>
      <c r="X40" s="17"/>
      <c r="Y40" s="17"/>
      <c r="Z40" s="17"/>
    </row>
    <row r="41" spans="1:26" x14ac:dyDescent="0.15">
      <c r="A41" s="18"/>
      <c r="B41" s="19"/>
      <c r="C41" s="36"/>
      <c r="D41" s="32"/>
      <c r="E41" s="36"/>
      <c r="F41" s="32"/>
      <c r="G41" s="36"/>
      <c r="H41" s="32"/>
      <c r="I41" s="19"/>
      <c r="J41" s="36"/>
      <c r="K41" s="39"/>
      <c r="L41" s="19"/>
      <c r="M41" s="19"/>
      <c r="N41" s="19"/>
      <c r="O41" s="19"/>
      <c r="P41" s="36"/>
      <c r="Q41" s="39"/>
      <c r="R41" s="19"/>
      <c r="S41" s="19"/>
      <c r="T41" s="19"/>
      <c r="U41" s="19"/>
      <c r="V41" s="36"/>
      <c r="W41" s="39"/>
      <c r="X41" s="19"/>
      <c r="Y41" s="19"/>
      <c r="Z41" s="19"/>
    </row>
    <row r="42" spans="1:26" x14ac:dyDescent="0.15">
      <c r="A42" s="18"/>
      <c r="B42" s="19"/>
      <c r="C42" s="36"/>
      <c r="D42" s="32"/>
      <c r="E42" s="36"/>
      <c r="F42" s="32"/>
      <c r="G42" s="36"/>
      <c r="H42" s="32"/>
      <c r="I42" s="19"/>
      <c r="J42" s="36"/>
      <c r="K42" s="39"/>
      <c r="L42" s="19"/>
      <c r="M42" s="19"/>
      <c r="N42" s="19"/>
      <c r="O42" s="19"/>
      <c r="P42" s="36"/>
      <c r="Q42" s="39"/>
      <c r="R42" s="19"/>
      <c r="S42" s="19"/>
      <c r="T42" s="19"/>
      <c r="U42" s="19"/>
      <c r="V42" s="36"/>
      <c r="W42" s="39"/>
      <c r="X42" s="19"/>
      <c r="Y42" s="19"/>
      <c r="Z42" s="19"/>
    </row>
    <row r="43" spans="1:26" x14ac:dyDescent="0.15">
      <c r="A43" s="18"/>
      <c r="B43" s="19"/>
      <c r="C43" s="36"/>
      <c r="D43" s="32"/>
      <c r="E43" s="36"/>
      <c r="F43" s="32"/>
      <c r="G43" s="36"/>
      <c r="H43" s="32"/>
      <c r="I43" s="19"/>
      <c r="J43" s="36"/>
      <c r="K43" s="39"/>
      <c r="L43" s="19"/>
      <c r="M43" s="19"/>
      <c r="N43" s="19"/>
      <c r="O43" s="19"/>
      <c r="P43" s="36"/>
      <c r="Q43" s="39"/>
      <c r="R43" s="19"/>
      <c r="S43" s="19"/>
      <c r="T43" s="19"/>
      <c r="U43" s="19"/>
      <c r="V43" s="36"/>
      <c r="W43" s="39"/>
      <c r="X43" s="19"/>
      <c r="Y43" s="19"/>
      <c r="Z43" s="19"/>
    </row>
    <row r="44" spans="1:26" x14ac:dyDescent="0.15">
      <c r="A44" s="20"/>
      <c r="B44" s="21"/>
      <c r="C44" s="37" t="s">
        <v>17</v>
      </c>
      <c r="D44" s="33"/>
      <c r="E44" s="37" t="s">
        <v>17</v>
      </c>
      <c r="F44" s="33"/>
      <c r="G44" s="37" t="s">
        <v>17</v>
      </c>
      <c r="H44" s="33"/>
      <c r="I44" s="21"/>
      <c r="J44" s="37" t="s">
        <v>17</v>
      </c>
      <c r="K44" s="33"/>
      <c r="L44" s="22">
        <f>+K44-F44</f>
        <v>0</v>
      </c>
      <c r="M44" s="22"/>
      <c r="N44" s="21"/>
      <c r="O44" s="21"/>
      <c r="P44" s="37" t="s">
        <v>17</v>
      </c>
      <c r="Q44" s="33"/>
      <c r="R44" s="22">
        <f>Q44-F44</f>
        <v>0</v>
      </c>
      <c r="S44" s="22"/>
      <c r="T44" s="21"/>
      <c r="U44" s="21"/>
      <c r="V44" s="37" t="s">
        <v>17</v>
      </c>
      <c r="W44" s="33"/>
      <c r="X44" s="22">
        <f>W44-H44</f>
        <v>0</v>
      </c>
      <c r="Y44" s="22"/>
      <c r="Z44" s="21"/>
    </row>
    <row r="45" spans="1:26" x14ac:dyDescent="0.15">
      <c r="A45" s="16"/>
      <c r="B45" s="17"/>
      <c r="C45" s="35"/>
      <c r="D45" s="31"/>
      <c r="E45" s="35"/>
      <c r="F45" s="31"/>
      <c r="G45" s="35"/>
      <c r="H45" s="31"/>
      <c r="I45" s="17"/>
      <c r="J45" s="35"/>
      <c r="K45" s="38"/>
      <c r="L45" s="17"/>
      <c r="M45" s="17"/>
      <c r="N45" s="17"/>
      <c r="O45" s="17"/>
      <c r="P45" s="35"/>
      <c r="Q45" s="38"/>
      <c r="R45" s="17"/>
      <c r="S45" s="17"/>
      <c r="T45" s="17"/>
      <c r="U45" s="17"/>
      <c r="V45" s="35"/>
      <c r="W45" s="38"/>
      <c r="X45" s="17"/>
      <c r="Y45" s="17"/>
      <c r="Z45" s="17"/>
    </row>
    <row r="46" spans="1:26" x14ac:dyDescent="0.15">
      <c r="A46" s="18"/>
      <c r="B46" s="19"/>
      <c r="C46" s="36"/>
      <c r="D46" s="32"/>
      <c r="E46" s="36"/>
      <c r="F46" s="32"/>
      <c r="G46" s="36"/>
      <c r="H46" s="32"/>
      <c r="I46" s="19"/>
      <c r="J46" s="36"/>
      <c r="K46" s="39"/>
      <c r="L46" s="19"/>
      <c r="M46" s="19"/>
      <c r="N46" s="19"/>
      <c r="O46" s="19"/>
      <c r="P46" s="36"/>
      <c r="Q46" s="39"/>
      <c r="R46" s="19"/>
      <c r="S46" s="19"/>
      <c r="T46" s="19"/>
      <c r="U46" s="19"/>
      <c r="V46" s="36"/>
      <c r="W46" s="39"/>
      <c r="X46" s="19"/>
      <c r="Y46" s="19"/>
      <c r="Z46" s="19"/>
    </row>
    <row r="47" spans="1:26" x14ac:dyDescent="0.15">
      <c r="A47" s="18"/>
      <c r="B47" s="19"/>
      <c r="C47" s="36"/>
      <c r="D47" s="32"/>
      <c r="E47" s="36"/>
      <c r="F47" s="32"/>
      <c r="G47" s="36"/>
      <c r="H47" s="32"/>
      <c r="I47" s="19"/>
      <c r="J47" s="36"/>
      <c r="K47" s="39"/>
      <c r="L47" s="19"/>
      <c r="M47" s="19"/>
      <c r="N47" s="19"/>
      <c r="O47" s="19"/>
      <c r="P47" s="36"/>
      <c r="Q47" s="39"/>
      <c r="R47" s="19"/>
      <c r="S47" s="19"/>
      <c r="T47" s="19"/>
      <c r="U47" s="19"/>
      <c r="V47" s="36"/>
      <c r="W47" s="39"/>
      <c r="X47" s="19"/>
      <c r="Y47" s="19"/>
      <c r="Z47" s="19"/>
    </row>
    <row r="48" spans="1:26" x14ac:dyDescent="0.15">
      <c r="A48" s="18"/>
      <c r="B48" s="19"/>
      <c r="C48" s="36"/>
      <c r="D48" s="32"/>
      <c r="E48" s="36"/>
      <c r="F48" s="32"/>
      <c r="G48" s="36"/>
      <c r="H48" s="32"/>
      <c r="I48" s="19"/>
      <c r="J48" s="36"/>
      <c r="K48" s="39"/>
      <c r="L48" s="19"/>
      <c r="M48" s="19"/>
      <c r="N48" s="19"/>
      <c r="O48" s="19"/>
      <c r="P48" s="36"/>
      <c r="Q48" s="39"/>
      <c r="R48" s="19"/>
      <c r="S48" s="19"/>
      <c r="T48" s="19"/>
      <c r="U48" s="19"/>
      <c r="V48" s="36"/>
      <c r="W48" s="39"/>
      <c r="X48" s="19"/>
      <c r="Y48" s="19"/>
      <c r="Z48" s="19"/>
    </row>
    <row r="49" spans="1:26" x14ac:dyDescent="0.15">
      <c r="A49" s="20"/>
      <c r="B49" s="21"/>
      <c r="C49" s="37" t="s">
        <v>17</v>
      </c>
      <c r="D49" s="33"/>
      <c r="E49" s="37" t="s">
        <v>17</v>
      </c>
      <c r="F49" s="33"/>
      <c r="G49" s="37" t="s">
        <v>17</v>
      </c>
      <c r="H49" s="33"/>
      <c r="I49" s="21"/>
      <c r="J49" s="37" t="s">
        <v>17</v>
      </c>
      <c r="K49" s="33"/>
      <c r="L49" s="22">
        <f>+K49-F49</f>
        <v>0</v>
      </c>
      <c r="M49" s="22"/>
      <c r="N49" s="21"/>
      <c r="O49" s="21"/>
      <c r="P49" s="37" t="s">
        <v>17</v>
      </c>
      <c r="Q49" s="33"/>
      <c r="R49" s="22">
        <f>Q49-F49</f>
        <v>0</v>
      </c>
      <c r="S49" s="22"/>
      <c r="T49" s="21"/>
      <c r="U49" s="21"/>
      <c r="V49" s="37" t="s">
        <v>17</v>
      </c>
      <c r="W49" s="33"/>
      <c r="X49" s="22">
        <f>W49-H49</f>
        <v>0</v>
      </c>
      <c r="Y49" s="22"/>
      <c r="Z49" s="21"/>
    </row>
    <row r="50" spans="1:26" x14ac:dyDescent="0.15">
      <c r="A50" s="16"/>
      <c r="B50" s="17"/>
      <c r="C50" s="35"/>
      <c r="D50" s="31"/>
      <c r="E50" s="35"/>
      <c r="F50" s="31"/>
      <c r="G50" s="35"/>
      <c r="H50" s="31"/>
      <c r="I50" s="17"/>
      <c r="J50" s="35"/>
      <c r="K50" s="38"/>
      <c r="L50" s="17"/>
      <c r="M50" s="17"/>
      <c r="N50" s="17"/>
      <c r="O50" s="17"/>
      <c r="P50" s="35"/>
      <c r="Q50" s="38"/>
      <c r="R50" s="17"/>
      <c r="S50" s="17"/>
      <c r="T50" s="17"/>
      <c r="U50" s="17"/>
      <c r="V50" s="35"/>
      <c r="W50" s="38"/>
      <c r="X50" s="17"/>
      <c r="Y50" s="17"/>
      <c r="Z50" s="17"/>
    </row>
    <row r="51" spans="1:26" x14ac:dyDescent="0.15">
      <c r="A51" s="18"/>
      <c r="B51" s="19"/>
      <c r="C51" s="36"/>
      <c r="D51" s="32"/>
      <c r="E51" s="36"/>
      <c r="F51" s="32"/>
      <c r="G51" s="36"/>
      <c r="H51" s="32"/>
      <c r="I51" s="19"/>
      <c r="J51" s="36"/>
      <c r="K51" s="39"/>
      <c r="L51" s="19"/>
      <c r="M51" s="19"/>
      <c r="N51" s="19"/>
      <c r="O51" s="19"/>
      <c r="P51" s="36"/>
      <c r="Q51" s="39"/>
      <c r="R51" s="19"/>
      <c r="S51" s="19"/>
      <c r="T51" s="19"/>
      <c r="U51" s="19"/>
      <c r="V51" s="36"/>
      <c r="W51" s="39"/>
      <c r="X51" s="19"/>
      <c r="Y51" s="19"/>
      <c r="Z51" s="19"/>
    </row>
    <row r="52" spans="1:26" x14ac:dyDescent="0.15">
      <c r="A52" s="18"/>
      <c r="B52" s="19"/>
      <c r="C52" s="36"/>
      <c r="D52" s="32"/>
      <c r="E52" s="36"/>
      <c r="F52" s="32"/>
      <c r="G52" s="36"/>
      <c r="H52" s="32"/>
      <c r="I52" s="19"/>
      <c r="J52" s="36"/>
      <c r="K52" s="39"/>
      <c r="L52" s="19"/>
      <c r="M52" s="19"/>
      <c r="N52" s="19"/>
      <c r="O52" s="19"/>
      <c r="P52" s="36"/>
      <c r="Q52" s="39"/>
      <c r="R52" s="19"/>
      <c r="S52" s="19"/>
      <c r="T52" s="19"/>
      <c r="U52" s="19"/>
      <c r="V52" s="36"/>
      <c r="W52" s="39"/>
      <c r="X52" s="19"/>
      <c r="Y52" s="19"/>
      <c r="Z52" s="19"/>
    </row>
    <row r="53" spans="1:26" x14ac:dyDescent="0.15">
      <c r="A53" s="18"/>
      <c r="B53" s="19"/>
      <c r="C53" s="36"/>
      <c r="D53" s="32"/>
      <c r="E53" s="36"/>
      <c r="F53" s="32"/>
      <c r="G53" s="36"/>
      <c r="H53" s="32"/>
      <c r="I53" s="19"/>
      <c r="J53" s="36"/>
      <c r="K53" s="39"/>
      <c r="L53" s="19"/>
      <c r="M53" s="19"/>
      <c r="N53" s="19"/>
      <c r="O53" s="19"/>
      <c r="P53" s="36"/>
      <c r="Q53" s="39"/>
      <c r="R53" s="19"/>
      <c r="S53" s="19"/>
      <c r="T53" s="19"/>
      <c r="U53" s="19"/>
      <c r="V53" s="36"/>
      <c r="W53" s="39"/>
      <c r="X53" s="19"/>
      <c r="Y53" s="19"/>
      <c r="Z53" s="19"/>
    </row>
    <row r="54" spans="1:26" x14ac:dyDescent="0.15">
      <c r="A54" s="20"/>
      <c r="B54" s="21"/>
      <c r="C54" s="37" t="s">
        <v>17</v>
      </c>
      <c r="D54" s="33"/>
      <c r="E54" s="37" t="s">
        <v>17</v>
      </c>
      <c r="F54" s="33"/>
      <c r="G54" s="37" t="s">
        <v>17</v>
      </c>
      <c r="H54" s="33"/>
      <c r="I54" s="21"/>
      <c r="J54" s="37" t="s">
        <v>17</v>
      </c>
      <c r="K54" s="33"/>
      <c r="L54" s="22">
        <f>+K54-F54</f>
        <v>0</v>
      </c>
      <c r="M54" s="22"/>
      <c r="N54" s="21"/>
      <c r="O54" s="21"/>
      <c r="P54" s="37" t="s">
        <v>17</v>
      </c>
      <c r="Q54" s="33"/>
      <c r="R54" s="22">
        <f>Q54-F54</f>
        <v>0</v>
      </c>
      <c r="S54" s="22"/>
      <c r="T54" s="21"/>
      <c r="U54" s="21"/>
      <c r="V54" s="37" t="s">
        <v>17</v>
      </c>
      <c r="W54" s="33"/>
      <c r="X54" s="22">
        <f>W54-H54</f>
        <v>0</v>
      </c>
      <c r="Y54" s="22"/>
      <c r="Z54" s="21"/>
    </row>
    <row r="55" spans="1:26" x14ac:dyDescent="0.15">
      <c r="A55" s="42"/>
    </row>
  </sheetData>
  <mergeCells count="11">
    <mergeCell ref="B3:B4"/>
    <mergeCell ref="A3:A4"/>
    <mergeCell ref="O3:T3"/>
    <mergeCell ref="U3:Z3"/>
    <mergeCell ref="P4:Q4"/>
    <mergeCell ref="V4:W4"/>
    <mergeCell ref="E3:F4"/>
    <mergeCell ref="C3:D4"/>
    <mergeCell ref="I3:N3"/>
    <mergeCell ref="J4:K4"/>
    <mergeCell ref="G3:H4"/>
  </mergeCells>
  <phoneticPr fontId="2"/>
  <printOptions horizontalCentered="1"/>
  <pageMargins left="0.70866141732283472" right="0.70866141732283472" top="0.74803149606299213" bottom="0.59055118110236227" header="0.31496062992125984" footer="0.31496062992125984"/>
  <pageSetup paperSize="8"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M18"/>
  <sheetViews>
    <sheetView showGridLines="0" tabSelected="1" view="pageLayout" zoomScaleNormal="70" workbookViewId="0">
      <selection activeCell="I6" sqref="I6"/>
    </sheetView>
  </sheetViews>
  <sheetFormatPr defaultRowHeight="16.5" x14ac:dyDescent="0.15"/>
  <cols>
    <col min="1" max="1" width="19.625" style="1" customWidth="1"/>
    <col min="2" max="2" width="9" style="2"/>
    <col min="3" max="3" width="13" style="1" customWidth="1"/>
    <col min="4" max="4" width="9" style="4"/>
    <col min="5" max="5" width="14.5" style="4" customWidth="1"/>
    <col min="6" max="6" width="12" style="4" customWidth="1"/>
    <col min="7" max="7" width="16.25" style="1" customWidth="1"/>
    <col min="8" max="8" width="9.625" style="2" customWidth="1"/>
    <col min="9" max="9" width="41.5" style="5" customWidth="1"/>
    <col min="10" max="10" width="30.25" style="1" customWidth="1"/>
    <col min="11" max="11" width="9" style="6"/>
    <col min="12" max="12" width="9" style="1"/>
    <col min="13" max="13" width="11" style="1" customWidth="1"/>
    <col min="14" max="14" width="1" style="1" customWidth="1"/>
    <col min="15" max="16384" width="9" style="1"/>
  </cols>
  <sheetData>
    <row r="1" spans="1:13" x14ac:dyDescent="0.15">
      <c r="A1" s="45" t="s">
        <v>103</v>
      </c>
      <c r="B1" s="45"/>
      <c r="C1" s="45"/>
      <c r="D1" s="46"/>
      <c r="E1" s="46"/>
      <c r="F1" s="46"/>
      <c r="G1" s="45"/>
      <c r="H1" s="45"/>
      <c r="I1" s="47"/>
      <c r="J1" s="48" t="s">
        <v>26</v>
      </c>
      <c r="K1" s="49">
        <v>15</v>
      </c>
      <c r="L1" s="50" t="s">
        <v>27</v>
      </c>
      <c r="M1" s="48"/>
    </row>
    <row r="2" spans="1:13" x14ac:dyDescent="0.15">
      <c r="A2" s="50"/>
      <c r="B2" s="50"/>
      <c r="C2" s="50"/>
      <c r="D2" s="51"/>
      <c r="E2" s="51"/>
      <c r="F2" s="51"/>
      <c r="G2" s="50"/>
      <c r="H2" s="52"/>
      <c r="I2" s="50"/>
      <c r="J2" s="51" t="s">
        <v>24</v>
      </c>
      <c r="K2" s="49">
        <v>6</v>
      </c>
      <c r="L2" s="50" t="s">
        <v>25</v>
      </c>
      <c r="M2" s="51" t="s">
        <v>21</v>
      </c>
    </row>
    <row r="3" spans="1:13" ht="49.5" x14ac:dyDescent="0.15">
      <c r="A3" s="53" t="s">
        <v>93</v>
      </c>
      <c r="B3" s="53" t="s">
        <v>0</v>
      </c>
      <c r="C3" s="70" t="s">
        <v>1</v>
      </c>
      <c r="D3" s="70" t="s">
        <v>2</v>
      </c>
      <c r="E3" s="53" t="s">
        <v>86</v>
      </c>
      <c r="F3" s="53" t="s">
        <v>84</v>
      </c>
      <c r="G3" s="70" t="s">
        <v>3</v>
      </c>
      <c r="H3" s="70" t="s">
        <v>4</v>
      </c>
      <c r="I3" s="54" t="s">
        <v>94</v>
      </c>
      <c r="J3" s="53" t="s">
        <v>95</v>
      </c>
      <c r="K3" s="53" t="s">
        <v>96</v>
      </c>
      <c r="L3" s="53" t="s">
        <v>11</v>
      </c>
      <c r="M3" s="53" t="s">
        <v>97</v>
      </c>
    </row>
    <row r="4" spans="1:13" ht="48" customHeight="1" x14ac:dyDescent="0.15">
      <c r="A4" s="132" t="s">
        <v>67</v>
      </c>
      <c r="B4" s="100" t="s">
        <v>72</v>
      </c>
      <c r="C4" s="133" t="s">
        <v>73</v>
      </c>
      <c r="D4" s="134">
        <v>72</v>
      </c>
      <c r="E4" s="134">
        <v>181</v>
      </c>
      <c r="F4" s="134">
        <v>8</v>
      </c>
      <c r="G4" s="135" t="s">
        <v>75</v>
      </c>
      <c r="H4" s="126" t="s">
        <v>80</v>
      </c>
      <c r="I4" s="71" t="s">
        <v>115</v>
      </c>
      <c r="J4" s="72" t="s">
        <v>82</v>
      </c>
      <c r="K4" s="73">
        <v>5.3</v>
      </c>
      <c r="L4" s="74">
        <f t="shared" ref="L4:L17" si="0">K4/$K$1*60</f>
        <v>21.2</v>
      </c>
      <c r="M4" s="74">
        <f t="shared" ref="M4:M17" si="1">ROUNDDOWN(K4/$K$2*1000,0)</f>
        <v>883</v>
      </c>
    </row>
    <row r="5" spans="1:13" ht="48" customHeight="1" x14ac:dyDescent="0.15">
      <c r="A5" s="132"/>
      <c r="B5" s="101" t="s">
        <v>104</v>
      </c>
      <c r="C5" s="133"/>
      <c r="D5" s="134"/>
      <c r="E5" s="134"/>
      <c r="F5" s="134"/>
      <c r="G5" s="135"/>
      <c r="H5" s="126"/>
      <c r="I5" s="71" t="s">
        <v>105</v>
      </c>
      <c r="J5" s="72" t="s">
        <v>82</v>
      </c>
      <c r="K5" s="73">
        <v>4.8</v>
      </c>
      <c r="L5" s="74">
        <f t="shared" si="0"/>
        <v>19.2</v>
      </c>
      <c r="M5" s="74">
        <f t="shared" si="1"/>
        <v>800</v>
      </c>
    </row>
    <row r="6" spans="1:13" ht="48" customHeight="1" x14ac:dyDescent="0.15">
      <c r="A6" s="132" t="s">
        <v>68</v>
      </c>
      <c r="B6" s="100" t="s">
        <v>72</v>
      </c>
      <c r="C6" s="133" t="s">
        <v>73</v>
      </c>
      <c r="D6" s="134">
        <v>420</v>
      </c>
      <c r="E6" s="134">
        <v>1260</v>
      </c>
      <c r="F6" s="134">
        <v>15</v>
      </c>
      <c r="G6" s="135" t="s">
        <v>76</v>
      </c>
      <c r="H6" s="126" t="s">
        <v>83</v>
      </c>
      <c r="I6" s="71" t="s">
        <v>106</v>
      </c>
      <c r="J6" s="72" t="s">
        <v>82</v>
      </c>
      <c r="K6" s="73">
        <v>3</v>
      </c>
      <c r="L6" s="74">
        <f t="shared" si="0"/>
        <v>12</v>
      </c>
      <c r="M6" s="74">
        <f t="shared" si="1"/>
        <v>500</v>
      </c>
    </row>
    <row r="7" spans="1:13" ht="48" customHeight="1" x14ac:dyDescent="0.15">
      <c r="A7" s="132"/>
      <c r="B7" s="101" t="s">
        <v>104</v>
      </c>
      <c r="C7" s="133"/>
      <c r="D7" s="134"/>
      <c r="E7" s="134"/>
      <c r="F7" s="134"/>
      <c r="G7" s="135"/>
      <c r="H7" s="126"/>
      <c r="I7" s="75" t="s">
        <v>9</v>
      </c>
      <c r="J7" s="72"/>
      <c r="K7" s="73"/>
      <c r="L7" s="74"/>
      <c r="M7" s="74"/>
    </row>
    <row r="8" spans="1:13" ht="48" customHeight="1" x14ac:dyDescent="0.15">
      <c r="A8" s="132" t="s">
        <v>69</v>
      </c>
      <c r="B8" s="100" t="s">
        <v>72</v>
      </c>
      <c r="C8" s="133" t="s">
        <v>74</v>
      </c>
      <c r="D8" s="134">
        <v>85</v>
      </c>
      <c r="E8" s="134">
        <v>209</v>
      </c>
      <c r="F8" s="134">
        <v>5</v>
      </c>
      <c r="G8" s="135" t="s">
        <v>77</v>
      </c>
      <c r="H8" s="126" t="s">
        <v>80</v>
      </c>
      <c r="I8" s="71" t="s">
        <v>116</v>
      </c>
      <c r="J8" s="72" t="s">
        <v>82</v>
      </c>
      <c r="K8" s="73">
        <v>4.0999999999999996</v>
      </c>
      <c r="L8" s="74">
        <f t="shared" si="0"/>
        <v>16.399999999999999</v>
      </c>
      <c r="M8" s="74">
        <f t="shared" si="1"/>
        <v>683</v>
      </c>
    </row>
    <row r="9" spans="1:13" ht="48" customHeight="1" x14ac:dyDescent="0.15">
      <c r="A9" s="132"/>
      <c r="B9" s="101" t="s">
        <v>104</v>
      </c>
      <c r="C9" s="133"/>
      <c r="D9" s="134"/>
      <c r="E9" s="134"/>
      <c r="F9" s="134"/>
      <c r="G9" s="135"/>
      <c r="H9" s="126"/>
      <c r="I9" s="71" t="s">
        <v>105</v>
      </c>
      <c r="J9" s="72" t="s">
        <v>82</v>
      </c>
      <c r="K9" s="73">
        <v>4.2</v>
      </c>
      <c r="L9" s="74">
        <f t="shared" si="0"/>
        <v>16.8</v>
      </c>
      <c r="M9" s="74">
        <f t="shared" si="1"/>
        <v>700</v>
      </c>
    </row>
    <row r="10" spans="1:13" ht="66" x14ac:dyDescent="0.15">
      <c r="A10" s="132" t="s">
        <v>70</v>
      </c>
      <c r="B10" s="100" t="s">
        <v>72</v>
      </c>
      <c r="C10" s="133" t="s">
        <v>73</v>
      </c>
      <c r="D10" s="134">
        <v>1110</v>
      </c>
      <c r="E10" s="134">
        <v>2330</v>
      </c>
      <c r="F10" s="134">
        <v>45</v>
      </c>
      <c r="G10" s="135" t="s">
        <v>78</v>
      </c>
      <c r="H10" s="136" t="s">
        <v>107</v>
      </c>
      <c r="I10" s="71" t="s">
        <v>108</v>
      </c>
      <c r="J10" s="72" t="s">
        <v>82</v>
      </c>
      <c r="K10" s="73">
        <v>5</v>
      </c>
      <c r="L10" s="74">
        <f t="shared" si="0"/>
        <v>20</v>
      </c>
      <c r="M10" s="74">
        <f t="shared" si="1"/>
        <v>833</v>
      </c>
    </row>
    <row r="11" spans="1:13" ht="48" customHeight="1" x14ac:dyDescent="0.15">
      <c r="A11" s="132"/>
      <c r="B11" s="101" t="s">
        <v>104</v>
      </c>
      <c r="C11" s="133"/>
      <c r="D11" s="134"/>
      <c r="E11" s="134"/>
      <c r="F11" s="134"/>
      <c r="G11" s="135"/>
      <c r="H11" s="137"/>
      <c r="I11" s="75" t="s">
        <v>9</v>
      </c>
      <c r="J11" s="72"/>
      <c r="K11" s="73"/>
      <c r="L11" s="74"/>
      <c r="M11" s="74"/>
    </row>
    <row r="12" spans="1:13" ht="56.25" customHeight="1" x14ac:dyDescent="0.15">
      <c r="A12" s="132" t="s">
        <v>71</v>
      </c>
      <c r="B12" s="100" t="s">
        <v>72</v>
      </c>
      <c r="C12" s="133" t="s">
        <v>73</v>
      </c>
      <c r="D12" s="134">
        <v>810</v>
      </c>
      <c r="E12" s="134">
        <v>2655</v>
      </c>
      <c r="F12" s="134">
        <v>60</v>
      </c>
      <c r="G12" s="135" t="s">
        <v>79</v>
      </c>
      <c r="H12" s="126" t="s">
        <v>81</v>
      </c>
      <c r="I12" s="71" t="s">
        <v>109</v>
      </c>
      <c r="J12" s="72" t="s">
        <v>82</v>
      </c>
      <c r="K12" s="73">
        <v>2.2000000000000002</v>
      </c>
      <c r="L12" s="74">
        <f t="shared" si="0"/>
        <v>8.8000000000000007</v>
      </c>
      <c r="M12" s="74">
        <f t="shared" si="1"/>
        <v>366</v>
      </c>
    </row>
    <row r="13" spans="1:13" ht="56.25" customHeight="1" x14ac:dyDescent="0.15">
      <c r="A13" s="132"/>
      <c r="B13" s="101" t="s">
        <v>104</v>
      </c>
      <c r="C13" s="133"/>
      <c r="D13" s="134"/>
      <c r="E13" s="134"/>
      <c r="F13" s="134"/>
      <c r="G13" s="135"/>
      <c r="H13" s="126"/>
      <c r="I13" s="71" t="s">
        <v>110</v>
      </c>
      <c r="J13" s="72" t="s">
        <v>82</v>
      </c>
      <c r="K13" s="73">
        <v>2</v>
      </c>
      <c r="L13" s="74">
        <f t="shared" si="0"/>
        <v>8</v>
      </c>
      <c r="M13" s="74">
        <f t="shared" si="1"/>
        <v>333</v>
      </c>
    </row>
    <row r="14" spans="1:13" ht="48" customHeight="1" x14ac:dyDescent="0.15">
      <c r="A14" s="132" t="s">
        <v>88</v>
      </c>
      <c r="B14" s="100" t="s">
        <v>72</v>
      </c>
      <c r="C14" s="133" t="s">
        <v>6</v>
      </c>
      <c r="D14" s="134">
        <v>808</v>
      </c>
      <c r="E14" s="134">
        <v>1877</v>
      </c>
      <c r="F14" s="134">
        <v>10</v>
      </c>
      <c r="G14" s="135" t="s">
        <v>89</v>
      </c>
      <c r="H14" s="126" t="s">
        <v>34</v>
      </c>
      <c r="I14" s="76" t="s">
        <v>111</v>
      </c>
      <c r="J14" s="77"/>
      <c r="K14" s="78"/>
      <c r="L14" s="77">
        <f t="shared" si="0"/>
        <v>0</v>
      </c>
      <c r="M14" s="79">
        <f t="shared" si="1"/>
        <v>0</v>
      </c>
    </row>
    <row r="15" spans="1:13" ht="48" customHeight="1" x14ac:dyDescent="0.15">
      <c r="A15" s="132"/>
      <c r="B15" s="101" t="s">
        <v>104</v>
      </c>
      <c r="C15" s="133"/>
      <c r="D15" s="134"/>
      <c r="E15" s="134"/>
      <c r="F15" s="134"/>
      <c r="G15" s="135"/>
      <c r="H15" s="126"/>
      <c r="I15" s="80" t="s">
        <v>9</v>
      </c>
      <c r="J15" s="77"/>
      <c r="K15" s="78"/>
      <c r="L15" s="77">
        <f t="shared" si="0"/>
        <v>0</v>
      </c>
      <c r="M15" s="79">
        <f t="shared" si="1"/>
        <v>0</v>
      </c>
    </row>
    <row r="16" spans="1:13" ht="48" customHeight="1" x14ac:dyDescent="0.15">
      <c r="A16" s="127"/>
      <c r="B16" s="102"/>
      <c r="C16" s="128"/>
      <c r="D16" s="129"/>
      <c r="E16" s="129"/>
      <c r="F16" s="129"/>
      <c r="G16" s="130"/>
      <c r="H16" s="131"/>
      <c r="I16" s="80" t="s">
        <v>112</v>
      </c>
      <c r="J16" s="77"/>
      <c r="K16" s="78"/>
      <c r="L16" s="77">
        <f t="shared" si="0"/>
        <v>0</v>
      </c>
      <c r="M16" s="79">
        <f t="shared" si="1"/>
        <v>0</v>
      </c>
    </row>
    <row r="17" spans="1:13" ht="48" customHeight="1" x14ac:dyDescent="0.15">
      <c r="A17" s="127"/>
      <c r="B17" s="103" t="s">
        <v>12</v>
      </c>
      <c r="C17" s="128"/>
      <c r="D17" s="129"/>
      <c r="E17" s="129"/>
      <c r="F17" s="129"/>
      <c r="G17" s="130"/>
      <c r="H17" s="131"/>
      <c r="I17" s="80" t="s">
        <v>9</v>
      </c>
      <c r="J17" s="77"/>
      <c r="K17" s="78"/>
      <c r="L17" s="77">
        <f t="shared" si="0"/>
        <v>0</v>
      </c>
      <c r="M17" s="79">
        <f t="shared" si="1"/>
        <v>0</v>
      </c>
    </row>
    <row r="18" spans="1:13" x14ac:dyDescent="0.15">
      <c r="A18" s="42"/>
    </row>
  </sheetData>
  <mergeCells count="49">
    <mergeCell ref="A4:A5"/>
    <mergeCell ref="C4:C5"/>
    <mergeCell ref="D4:D5"/>
    <mergeCell ref="E4:E5"/>
    <mergeCell ref="F4:F5"/>
    <mergeCell ref="G4:G5"/>
    <mergeCell ref="H4:H5"/>
    <mergeCell ref="H6:H7"/>
    <mergeCell ref="A8:A9"/>
    <mergeCell ref="C8:C9"/>
    <mergeCell ref="D8:D9"/>
    <mergeCell ref="E8:E9"/>
    <mergeCell ref="F8:F9"/>
    <mergeCell ref="G8:G9"/>
    <mergeCell ref="H8:H9"/>
    <mergeCell ref="A6:A7"/>
    <mergeCell ref="C6:C7"/>
    <mergeCell ref="D6:D7"/>
    <mergeCell ref="E6:E7"/>
    <mergeCell ref="F6:F7"/>
    <mergeCell ref="G6:G7"/>
    <mergeCell ref="H10:H11"/>
    <mergeCell ref="A12:A13"/>
    <mergeCell ref="C12:C13"/>
    <mergeCell ref="D12:D13"/>
    <mergeCell ref="E12:E13"/>
    <mergeCell ref="F12:F13"/>
    <mergeCell ref="G12:G13"/>
    <mergeCell ref="H12:H13"/>
    <mergeCell ref="A10:A11"/>
    <mergeCell ref="C10:C11"/>
    <mergeCell ref="D10:D11"/>
    <mergeCell ref="E10:E11"/>
    <mergeCell ref="F10:F11"/>
    <mergeCell ref="G10:G11"/>
    <mergeCell ref="H14:H15"/>
    <mergeCell ref="A16:A17"/>
    <mergeCell ref="C16:C17"/>
    <mergeCell ref="D16:D17"/>
    <mergeCell ref="E16:E17"/>
    <mergeCell ref="F16:F17"/>
    <mergeCell ref="G16:G17"/>
    <mergeCell ref="H16:H17"/>
    <mergeCell ref="A14:A15"/>
    <mergeCell ref="C14:C15"/>
    <mergeCell ref="D14:D15"/>
    <mergeCell ref="E14:E15"/>
    <mergeCell ref="F14:F15"/>
    <mergeCell ref="G14:G15"/>
  </mergeCells>
  <phoneticPr fontId="2"/>
  <printOptions horizontalCentered="1"/>
  <pageMargins left="0.70866141732283472" right="0.70866141732283472" top="0.74803149606299213" bottom="0.43" header="0.31496062992125984" footer="0.31496062992125984"/>
  <pageSetup paperSize="8"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Z40"/>
  <sheetViews>
    <sheetView showGridLines="0" view="pageLayout" zoomScaleNormal="90" workbookViewId="0">
      <selection activeCell="O7" sqref="O7"/>
    </sheetView>
  </sheetViews>
  <sheetFormatPr defaultRowHeight="16.5" x14ac:dyDescent="0.15"/>
  <cols>
    <col min="1" max="1" width="8.875" style="2" customWidth="1"/>
    <col min="2" max="2" width="19.125" style="1" customWidth="1"/>
    <col min="3" max="3" width="3.5" style="1" customWidth="1"/>
    <col min="4" max="4" width="6.875" style="3" customWidth="1"/>
    <col min="5" max="5" width="3.5" style="1" customWidth="1"/>
    <col min="6" max="6" width="10.5" style="3" customWidth="1"/>
    <col min="7" max="7" width="3.5" style="1" customWidth="1"/>
    <col min="8" max="8" width="6.875" style="3" customWidth="1"/>
    <col min="9" max="9" width="21.75" style="1" customWidth="1"/>
    <col min="10" max="10" width="3.5" style="1" customWidth="1"/>
    <col min="11" max="13" width="7.75" style="1" customWidth="1"/>
    <col min="14" max="14" width="7.25" style="1" customWidth="1"/>
    <col min="15" max="15" width="21.75" style="1" customWidth="1"/>
    <col min="16" max="16" width="3.5" style="1" customWidth="1"/>
    <col min="17" max="19" width="7.75" style="1" customWidth="1"/>
    <col min="20" max="20" width="9.75" style="1" customWidth="1"/>
    <col min="21" max="21" width="19.125" style="1" customWidth="1"/>
    <col min="22" max="22" width="3.5" style="1" customWidth="1"/>
    <col min="23" max="25" width="7.75" style="1" customWidth="1"/>
    <col min="26" max="26" width="8" style="1" customWidth="1"/>
    <col min="27" max="16384" width="9" style="1"/>
  </cols>
  <sheetData>
    <row r="1" spans="1:26" x14ac:dyDescent="0.15">
      <c r="A1" s="26" t="s">
        <v>23</v>
      </c>
      <c r="B1" s="26"/>
      <c r="C1" s="26"/>
      <c r="D1" s="26"/>
      <c r="E1" s="26"/>
      <c r="F1" s="26"/>
      <c r="G1" s="26"/>
      <c r="H1" s="26"/>
      <c r="I1" s="26"/>
      <c r="J1" s="26"/>
      <c r="K1" s="26"/>
      <c r="L1" s="26"/>
      <c r="M1" s="26"/>
      <c r="N1" s="26"/>
      <c r="O1" s="26"/>
      <c r="P1" s="26"/>
      <c r="Q1" s="26"/>
      <c r="R1" s="26"/>
      <c r="S1" s="26"/>
      <c r="T1" s="26"/>
      <c r="U1" s="26"/>
      <c r="V1" s="26"/>
      <c r="W1" s="26"/>
      <c r="X1" s="26"/>
      <c r="Y1" s="26"/>
      <c r="Z1" s="26"/>
    </row>
    <row r="2" spans="1:26" x14ac:dyDescent="0.15">
      <c r="D2" s="1"/>
      <c r="F2" s="1"/>
      <c r="H2" s="1"/>
    </row>
    <row r="3" spans="1:26" ht="16.5" customHeight="1" x14ac:dyDescent="0.15">
      <c r="A3" s="114" t="s">
        <v>14</v>
      </c>
      <c r="B3" s="112" t="s">
        <v>98</v>
      </c>
      <c r="C3" s="119" t="s">
        <v>2</v>
      </c>
      <c r="D3" s="120"/>
      <c r="E3" s="119" t="s">
        <v>99</v>
      </c>
      <c r="F3" s="120"/>
      <c r="G3" s="119" t="s">
        <v>85</v>
      </c>
      <c r="H3" s="120"/>
      <c r="I3" s="123" t="s">
        <v>100</v>
      </c>
      <c r="J3" s="123"/>
      <c r="K3" s="123"/>
      <c r="L3" s="123"/>
      <c r="M3" s="123"/>
      <c r="N3" s="123"/>
      <c r="O3" s="116" t="s">
        <v>101</v>
      </c>
      <c r="P3" s="116"/>
      <c r="Q3" s="116"/>
      <c r="R3" s="116"/>
      <c r="S3" s="116"/>
      <c r="T3" s="116"/>
      <c r="U3" s="116" t="s">
        <v>18</v>
      </c>
      <c r="V3" s="116"/>
      <c r="W3" s="116"/>
      <c r="X3" s="116"/>
      <c r="Y3" s="116"/>
      <c r="Z3" s="116"/>
    </row>
    <row r="4" spans="1:26" ht="57.75" customHeight="1" x14ac:dyDescent="0.15">
      <c r="A4" s="115"/>
      <c r="B4" s="113"/>
      <c r="C4" s="121"/>
      <c r="D4" s="122"/>
      <c r="E4" s="121"/>
      <c r="F4" s="122"/>
      <c r="G4" s="121"/>
      <c r="H4" s="122"/>
      <c r="I4" s="56" t="s">
        <v>100</v>
      </c>
      <c r="J4" s="124" t="s">
        <v>19</v>
      </c>
      <c r="K4" s="125"/>
      <c r="L4" s="57" t="s">
        <v>30</v>
      </c>
      <c r="M4" s="57" t="s">
        <v>22</v>
      </c>
      <c r="N4" s="57" t="s">
        <v>28</v>
      </c>
      <c r="O4" s="58" t="s">
        <v>102</v>
      </c>
      <c r="P4" s="117" t="s">
        <v>20</v>
      </c>
      <c r="Q4" s="118"/>
      <c r="R4" s="59" t="s">
        <v>31</v>
      </c>
      <c r="S4" s="59" t="s">
        <v>22</v>
      </c>
      <c r="T4" s="59" t="s">
        <v>15</v>
      </c>
      <c r="U4" s="59" t="s">
        <v>18</v>
      </c>
      <c r="V4" s="117" t="s">
        <v>29</v>
      </c>
      <c r="W4" s="118"/>
      <c r="X4" s="59" t="s">
        <v>32</v>
      </c>
      <c r="Y4" s="59" t="s">
        <v>22</v>
      </c>
      <c r="Z4" s="59" t="s">
        <v>15</v>
      </c>
    </row>
    <row r="5" spans="1:26" x14ac:dyDescent="0.15">
      <c r="A5" s="138" t="s">
        <v>33</v>
      </c>
      <c r="B5" s="92" t="s">
        <v>16</v>
      </c>
      <c r="C5" s="93"/>
      <c r="D5" s="94">
        <v>72</v>
      </c>
      <c r="E5" s="93"/>
      <c r="F5" s="94">
        <v>181</v>
      </c>
      <c r="G5" s="93"/>
      <c r="H5" s="94">
        <v>8</v>
      </c>
      <c r="I5" s="82" t="s">
        <v>44</v>
      </c>
      <c r="J5" s="81"/>
      <c r="K5" s="83">
        <v>300</v>
      </c>
      <c r="L5" s="82"/>
      <c r="M5" s="82" t="s">
        <v>61</v>
      </c>
      <c r="N5" s="82">
        <v>30</v>
      </c>
      <c r="O5" s="82" t="s">
        <v>44</v>
      </c>
      <c r="P5" s="81"/>
      <c r="Q5" s="83">
        <v>300</v>
      </c>
      <c r="R5" s="82"/>
      <c r="S5" s="82" t="s">
        <v>61</v>
      </c>
      <c r="T5" s="82">
        <v>30</v>
      </c>
      <c r="U5" s="82" t="s">
        <v>50</v>
      </c>
      <c r="V5" s="81"/>
      <c r="W5" s="83">
        <v>50</v>
      </c>
      <c r="X5" s="82"/>
      <c r="Y5" s="82" t="s">
        <v>60</v>
      </c>
      <c r="Z5" s="82">
        <v>15</v>
      </c>
    </row>
    <row r="6" spans="1:26" x14ac:dyDescent="0.15">
      <c r="A6" s="139"/>
      <c r="B6" s="90" t="s">
        <v>38</v>
      </c>
      <c r="C6" s="95"/>
      <c r="D6" s="96">
        <v>85</v>
      </c>
      <c r="E6" s="95"/>
      <c r="F6" s="96">
        <v>209</v>
      </c>
      <c r="G6" s="95"/>
      <c r="H6" s="96">
        <v>5</v>
      </c>
      <c r="I6" s="44" t="s">
        <v>45</v>
      </c>
      <c r="J6" s="84"/>
      <c r="K6" s="43">
        <v>200</v>
      </c>
      <c r="L6" s="44"/>
      <c r="M6" s="44" t="s">
        <v>61</v>
      </c>
      <c r="N6" s="44">
        <v>20</v>
      </c>
      <c r="O6" s="44" t="s">
        <v>45</v>
      </c>
      <c r="P6" s="84"/>
      <c r="Q6" s="43">
        <v>200</v>
      </c>
      <c r="R6" s="44"/>
      <c r="S6" s="44" t="s">
        <v>61</v>
      </c>
      <c r="T6" s="44">
        <v>20</v>
      </c>
      <c r="U6" s="44"/>
      <c r="V6" s="84"/>
      <c r="W6" s="43"/>
      <c r="X6" s="44"/>
      <c r="Y6" s="44"/>
      <c r="Z6" s="44"/>
    </row>
    <row r="7" spans="1:26" x14ac:dyDescent="0.15">
      <c r="A7" s="139"/>
      <c r="B7" s="90"/>
      <c r="C7" s="95"/>
      <c r="D7" s="96"/>
      <c r="E7" s="95"/>
      <c r="F7" s="96"/>
      <c r="G7" s="95"/>
      <c r="H7" s="96"/>
      <c r="I7" s="44"/>
      <c r="J7" s="84"/>
      <c r="K7" s="43"/>
      <c r="L7" s="44"/>
      <c r="M7" s="44"/>
      <c r="N7" s="44"/>
      <c r="O7" s="44"/>
      <c r="P7" s="84"/>
      <c r="Q7" s="43"/>
      <c r="R7" s="44"/>
      <c r="S7" s="44"/>
      <c r="T7" s="44"/>
      <c r="U7" s="44"/>
      <c r="V7" s="84"/>
      <c r="W7" s="43"/>
      <c r="X7" s="44"/>
      <c r="Y7" s="44"/>
      <c r="Z7" s="44"/>
    </row>
    <row r="8" spans="1:26" x14ac:dyDescent="0.15">
      <c r="A8" s="139"/>
      <c r="B8" s="90"/>
      <c r="C8" s="95"/>
      <c r="D8" s="96"/>
      <c r="E8" s="95"/>
      <c r="F8" s="96"/>
      <c r="G8" s="95"/>
      <c r="H8" s="96"/>
      <c r="I8" s="44"/>
      <c r="J8" s="84"/>
      <c r="K8" s="43"/>
      <c r="L8" s="44"/>
      <c r="M8" s="44"/>
      <c r="N8" s="44"/>
      <c r="O8" s="44"/>
      <c r="P8" s="84"/>
      <c r="Q8" s="43"/>
      <c r="R8" s="44"/>
      <c r="S8" s="44"/>
      <c r="T8" s="44"/>
      <c r="U8" s="44"/>
      <c r="V8" s="84"/>
      <c r="W8" s="43"/>
      <c r="X8" s="44"/>
      <c r="Y8" s="44"/>
      <c r="Z8" s="44"/>
    </row>
    <row r="9" spans="1:26" x14ac:dyDescent="0.15">
      <c r="A9" s="140"/>
      <c r="B9" s="97"/>
      <c r="C9" s="98" t="s">
        <v>17</v>
      </c>
      <c r="D9" s="99">
        <f>SUM(D5:D8)</f>
        <v>157</v>
      </c>
      <c r="E9" s="98" t="s">
        <v>17</v>
      </c>
      <c r="F9" s="99">
        <f>SUM(F5:F8)</f>
        <v>390</v>
      </c>
      <c r="G9" s="98" t="s">
        <v>17</v>
      </c>
      <c r="H9" s="99">
        <f>SUM(H5:H8)</f>
        <v>13</v>
      </c>
      <c r="I9" s="86"/>
      <c r="J9" s="87" t="s">
        <v>17</v>
      </c>
      <c r="K9" s="88">
        <f>SUM(K5:K8)</f>
        <v>500</v>
      </c>
      <c r="L9" s="89">
        <f>+K9-F9</f>
        <v>110</v>
      </c>
      <c r="M9" s="44"/>
      <c r="N9" s="86"/>
      <c r="O9" s="86"/>
      <c r="P9" s="87" t="s">
        <v>17</v>
      </c>
      <c r="Q9" s="88">
        <f>SUM(Q5:Q8)</f>
        <v>500</v>
      </c>
      <c r="R9" s="89">
        <f>Q9-F9</f>
        <v>110</v>
      </c>
      <c r="S9" s="44"/>
      <c r="T9" s="86"/>
      <c r="U9" s="86"/>
      <c r="V9" s="87" t="s">
        <v>17</v>
      </c>
      <c r="W9" s="88">
        <f>SUM(W5:W8)</f>
        <v>50</v>
      </c>
      <c r="X9" s="89">
        <f>W9-H9</f>
        <v>37</v>
      </c>
      <c r="Y9" s="89"/>
      <c r="Z9" s="86"/>
    </row>
    <row r="10" spans="1:26" ht="16.5" customHeight="1" x14ac:dyDescent="0.15">
      <c r="A10" s="138" t="s">
        <v>36</v>
      </c>
      <c r="B10" s="92" t="s">
        <v>39</v>
      </c>
      <c r="C10" s="93"/>
      <c r="D10" s="94">
        <v>810</v>
      </c>
      <c r="E10" s="93"/>
      <c r="F10" s="94">
        <v>2655</v>
      </c>
      <c r="G10" s="93"/>
      <c r="H10" s="94">
        <v>60</v>
      </c>
      <c r="I10" s="82" t="s">
        <v>46</v>
      </c>
      <c r="J10" s="81"/>
      <c r="K10" s="83">
        <v>700</v>
      </c>
      <c r="L10" s="82"/>
      <c r="M10" s="82" t="s">
        <v>61</v>
      </c>
      <c r="N10" s="82">
        <v>180</v>
      </c>
      <c r="O10" s="82" t="s">
        <v>46</v>
      </c>
      <c r="P10" s="81"/>
      <c r="Q10" s="83">
        <v>700</v>
      </c>
      <c r="R10" s="82"/>
      <c r="S10" s="82" t="s">
        <v>61</v>
      </c>
      <c r="T10" s="82">
        <v>180</v>
      </c>
      <c r="U10" s="82" t="s">
        <v>51</v>
      </c>
      <c r="V10" s="81"/>
      <c r="W10" s="83">
        <v>40</v>
      </c>
      <c r="X10" s="82"/>
      <c r="Y10" s="82" t="s">
        <v>60</v>
      </c>
      <c r="Z10" s="82">
        <v>10</v>
      </c>
    </row>
    <row r="11" spans="1:26" ht="16.5" customHeight="1" x14ac:dyDescent="0.15">
      <c r="A11" s="139"/>
      <c r="B11" s="90"/>
      <c r="C11" s="95"/>
      <c r="D11" s="96"/>
      <c r="E11" s="95"/>
      <c r="F11" s="96"/>
      <c r="G11" s="95"/>
      <c r="H11" s="96"/>
      <c r="I11" s="90" t="s">
        <v>56</v>
      </c>
      <c r="J11" s="84"/>
      <c r="K11" s="43">
        <v>600</v>
      </c>
      <c r="L11" s="44"/>
      <c r="M11" s="44" t="s">
        <v>61</v>
      </c>
      <c r="N11" s="44">
        <v>50</v>
      </c>
      <c r="O11" s="90" t="s">
        <v>56</v>
      </c>
      <c r="P11" s="84"/>
      <c r="Q11" s="43">
        <v>600</v>
      </c>
      <c r="R11" s="44"/>
      <c r="S11" s="44" t="s">
        <v>61</v>
      </c>
      <c r="T11" s="44">
        <v>50</v>
      </c>
      <c r="U11" s="44"/>
      <c r="V11" s="84"/>
      <c r="W11" s="43"/>
      <c r="X11" s="44"/>
      <c r="Y11" s="44"/>
      <c r="Z11" s="44"/>
    </row>
    <row r="12" spans="1:26" ht="16.5" customHeight="1" x14ac:dyDescent="0.15">
      <c r="A12" s="139"/>
      <c r="B12" s="90"/>
      <c r="C12" s="95"/>
      <c r="D12" s="96"/>
      <c r="E12" s="95"/>
      <c r="F12" s="96"/>
      <c r="G12" s="95"/>
      <c r="H12" s="96"/>
      <c r="I12" s="90" t="s">
        <v>57</v>
      </c>
      <c r="J12" s="84"/>
      <c r="K12" s="43">
        <v>855</v>
      </c>
      <c r="L12" s="44"/>
      <c r="M12" s="44" t="s">
        <v>61</v>
      </c>
      <c r="N12" s="44">
        <v>80</v>
      </c>
      <c r="O12" s="90" t="s">
        <v>57</v>
      </c>
      <c r="P12" s="84"/>
      <c r="Q12" s="43">
        <v>855</v>
      </c>
      <c r="R12" s="44"/>
      <c r="S12" s="44" t="s">
        <v>61</v>
      </c>
      <c r="T12" s="44">
        <v>80</v>
      </c>
      <c r="U12" s="44"/>
      <c r="V12" s="84"/>
      <c r="W12" s="43"/>
      <c r="X12" s="44"/>
      <c r="Y12" s="44"/>
      <c r="Z12" s="44"/>
    </row>
    <row r="13" spans="1:26" ht="16.5" customHeight="1" x14ac:dyDescent="0.15">
      <c r="A13" s="139"/>
      <c r="B13" s="90"/>
      <c r="C13" s="95"/>
      <c r="D13" s="96"/>
      <c r="E13" s="95"/>
      <c r="F13" s="96"/>
      <c r="G13" s="95"/>
      <c r="H13" s="96"/>
      <c r="I13" s="44"/>
      <c r="J13" s="84"/>
      <c r="K13" s="85"/>
      <c r="L13" s="44"/>
      <c r="M13" s="44" t="s">
        <v>61</v>
      </c>
      <c r="N13" s="44">
        <v>20</v>
      </c>
      <c r="O13" s="44" t="s">
        <v>87</v>
      </c>
      <c r="P13" s="84"/>
      <c r="Q13" s="43">
        <v>500</v>
      </c>
      <c r="R13" s="44"/>
      <c r="S13" s="44" t="s">
        <v>61</v>
      </c>
      <c r="T13" s="44">
        <v>120</v>
      </c>
      <c r="U13" s="44"/>
      <c r="V13" s="84"/>
      <c r="W13" s="43"/>
      <c r="X13" s="44"/>
      <c r="Y13" s="44"/>
      <c r="Z13" s="44"/>
    </row>
    <row r="14" spans="1:26" ht="16.5" customHeight="1" x14ac:dyDescent="0.15">
      <c r="A14" s="140"/>
      <c r="B14" s="97"/>
      <c r="C14" s="98" t="s">
        <v>17</v>
      </c>
      <c r="D14" s="99">
        <f>SUM(D10:D13)</f>
        <v>810</v>
      </c>
      <c r="E14" s="98" t="s">
        <v>17</v>
      </c>
      <c r="F14" s="99">
        <f>SUM(F10:F13)</f>
        <v>2655</v>
      </c>
      <c r="G14" s="98" t="s">
        <v>17</v>
      </c>
      <c r="H14" s="99">
        <f>SUM(H10:H13)</f>
        <v>60</v>
      </c>
      <c r="I14" s="86"/>
      <c r="J14" s="87" t="s">
        <v>17</v>
      </c>
      <c r="K14" s="88">
        <f>SUM(K10:K13)</f>
        <v>2155</v>
      </c>
      <c r="L14" s="89">
        <f>+K14-F14</f>
        <v>-500</v>
      </c>
      <c r="M14" s="89"/>
      <c r="N14" s="86"/>
      <c r="O14" s="86"/>
      <c r="P14" s="87" t="s">
        <v>17</v>
      </c>
      <c r="Q14" s="88">
        <f>SUM(Q10:Q13)</f>
        <v>2655</v>
      </c>
      <c r="R14" s="89">
        <f>Q14-F14</f>
        <v>0</v>
      </c>
      <c r="S14" s="89"/>
      <c r="T14" s="86"/>
      <c r="U14" s="86"/>
      <c r="V14" s="87" t="s">
        <v>17</v>
      </c>
      <c r="W14" s="88">
        <f>SUM(W10:W13)</f>
        <v>40</v>
      </c>
      <c r="X14" s="89">
        <f>W14-H14</f>
        <v>-20</v>
      </c>
      <c r="Y14" s="89"/>
      <c r="Z14" s="86"/>
    </row>
    <row r="15" spans="1:26" ht="16.5" customHeight="1" x14ac:dyDescent="0.15">
      <c r="A15" s="138" t="s">
        <v>34</v>
      </c>
      <c r="B15" s="92" t="s">
        <v>40</v>
      </c>
      <c r="C15" s="93"/>
      <c r="D15" s="94">
        <v>808</v>
      </c>
      <c r="E15" s="93"/>
      <c r="F15" s="94">
        <v>1877</v>
      </c>
      <c r="G15" s="93"/>
      <c r="H15" s="94">
        <v>10</v>
      </c>
      <c r="I15" s="44" t="s">
        <v>47</v>
      </c>
      <c r="J15" s="84"/>
      <c r="K15" s="43">
        <v>900</v>
      </c>
      <c r="L15" s="82"/>
      <c r="M15" s="82" t="s">
        <v>61</v>
      </c>
      <c r="N15" s="82">
        <v>40</v>
      </c>
      <c r="O15" s="44" t="s">
        <v>47</v>
      </c>
      <c r="P15" s="84"/>
      <c r="Q15" s="43">
        <v>900</v>
      </c>
      <c r="R15" s="44"/>
      <c r="S15" s="82" t="s">
        <v>61</v>
      </c>
      <c r="T15" s="82">
        <v>40</v>
      </c>
      <c r="U15" s="82"/>
      <c r="V15" s="81"/>
      <c r="W15" s="83"/>
      <c r="X15" s="82"/>
      <c r="Y15" s="82"/>
      <c r="Z15" s="82"/>
    </row>
    <row r="16" spans="1:26" ht="16.5" customHeight="1" x14ac:dyDescent="0.15">
      <c r="A16" s="139"/>
      <c r="B16" s="90"/>
      <c r="C16" s="95"/>
      <c r="D16" s="96"/>
      <c r="E16" s="95"/>
      <c r="F16" s="96"/>
      <c r="G16" s="95"/>
      <c r="H16" s="96"/>
      <c r="I16" s="44" t="s">
        <v>48</v>
      </c>
      <c r="J16" s="84"/>
      <c r="K16" s="85">
        <v>1100</v>
      </c>
      <c r="L16" s="44"/>
      <c r="M16" s="44" t="s">
        <v>61</v>
      </c>
      <c r="N16" s="44">
        <v>60</v>
      </c>
      <c r="O16" s="44" t="s">
        <v>48</v>
      </c>
      <c r="P16" s="84"/>
      <c r="Q16" s="85">
        <v>1100</v>
      </c>
      <c r="R16" s="44"/>
      <c r="S16" s="44" t="s">
        <v>61</v>
      </c>
      <c r="T16" s="44">
        <v>60</v>
      </c>
      <c r="U16" s="44"/>
      <c r="V16" s="84"/>
      <c r="W16" s="43"/>
      <c r="X16" s="44"/>
      <c r="Y16" s="44"/>
      <c r="Z16" s="44"/>
    </row>
    <row r="17" spans="1:26" ht="16.5" customHeight="1" x14ac:dyDescent="0.15">
      <c r="A17" s="139"/>
      <c r="B17" s="90"/>
      <c r="C17" s="95"/>
      <c r="D17" s="96"/>
      <c r="E17" s="95"/>
      <c r="F17" s="96"/>
      <c r="G17" s="95"/>
      <c r="H17" s="96"/>
      <c r="I17" s="44" t="s">
        <v>64</v>
      </c>
      <c r="J17" s="84"/>
      <c r="K17" s="43">
        <v>180</v>
      </c>
      <c r="L17" s="44"/>
      <c r="M17" s="44" t="s">
        <v>61</v>
      </c>
      <c r="N17" s="44">
        <v>20</v>
      </c>
      <c r="O17" s="44" t="s">
        <v>64</v>
      </c>
      <c r="P17" s="84"/>
      <c r="Q17" s="43">
        <v>180</v>
      </c>
      <c r="R17" s="44"/>
      <c r="S17" s="44" t="s">
        <v>61</v>
      </c>
      <c r="T17" s="44">
        <v>20</v>
      </c>
      <c r="U17" s="44"/>
      <c r="V17" s="84"/>
      <c r="W17" s="43"/>
      <c r="X17" s="44"/>
      <c r="Y17" s="44"/>
      <c r="Z17" s="44"/>
    </row>
    <row r="18" spans="1:26" ht="16.5" customHeight="1" x14ac:dyDescent="0.15">
      <c r="A18" s="139"/>
      <c r="B18" s="90"/>
      <c r="C18" s="95"/>
      <c r="D18" s="96"/>
      <c r="E18" s="95"/>
      <c r="F18" s="96"/>
      <c r="G18" s="95"/>
      <c r="H18" s="96"/>
      <c r="I18" s="44"/>
      <c r="J18" s="84"/>
      <c r="K18" s="43"/>
      <c r="L18" s="44"/>
      <c r="M18" s="44"/>
      <c r="N18" s="44"/>
      <c r="O18" s="44"/>
      <c r="P18" s="84"/>
      <c r="Q18" s="43"/>
      <c r="R18" s="44"/>
      <c r="S18" s="44"/>
      <c r="T18" s="44"/>
      <c r="U18" s="44"/>
      <c r="V18" s="84"/>
      <c r="W18" s="43"/>
      <c r="X18" s="44"/>
      <c r="Y18" s="44"/>
      <c r="Z18" s="44"/>
    </row>
    <row r="19" spans="1:26" ht="16.5" customHeight="1" x14ac:dyDescent="0.15">
      <c r="A19" s="140"/>
      <c r="B19" s="97"/>
      <c r="C19" s="98" t="s">
        <v>17</v>
      </c>
      <c r="D19" s="99">
        <f>SUM(D15:D18)</f>
        <v>808</v>
      </c>
      <c r="E19" s="98" t="s">
        <v>17</v>
      </c>
      <c r="F19" s="99">
        <f>SUM(F15:F18)</f>
        <v>1877</v>
      </c>
      <c r="G19" s="98" t="s">
        <v>17</v>
      </c>
      <c r="H19" s="99">
        <f>SUM(H15:H18)</f>
        <v>10</v>
      </c>
      <c r="I19" s="86"/>
      <c r="J19" s="87" t="s">
        <v>17</v>
      </c>
      <c r="K19" s="88">
        <f>SUM(K15:K18)</f>
        <v>2180</v>
      </c>
      <c r="L19" s="89">
        <f>+K19-F19</f>
        <v>303</v>
      </c>
      <c r="M19" s="89"/>
      <c r="N19" s="86"/>
      <c r="O19" s="86"/>
      <c r="P19" s="87" t="s">
        <v>17</v>
      </c>
      <c r="Q19" s="88">
        <f>SUM(Q15:Q18)</f>
        <v>2180</v>
      </c>
      <c r="R19" s="89">
        <f>Q19-F19</f>
        <v>303</v>
      </c>
      <c r="S19" s="89"/>
      <c r="T19" s="86"/>
      <c r="U19" s="86"/>
      <c r="V19" s="87" t="s">
        <v>17</v>
      </c>
      <c r="W19" s="88">
        <f>SUM(W15:W18)</f>
        <v>0</v>
      </c>
      <c r="X19" s="89">
        <f>W19-H19</f>
        <v>-10</v>
      </c>
      <c r="Y19" s="89"/>
      <c r="Z19" s="86"/>
    </row>
    <row r="20" spans="1:26" ht="16.5" customHeight="1" x14ac:dyDescent="0.15">
      <c r="A20" s="138" t="s">
        <v>37</v>
      </c>
      <c r="B20" s="92" t="s">
        <v>41</v>
      </c>
      <c r="C20" s="93"/>
      <c r="D20" s="94">
        <v>420</v>
      </c>
      <c r="E20" s="93"/>
      <c r="F20" s="94">
        <v>1260</v>
      </c>
      <c r="G20" s="93"/>
      <c r="H20" s="94">
        <v>15</v>
      </c>
      <c r="I20" s="82" t="s">
        <v>113</v>
      </c>
      <c r="J20" s="81"/>
      <c r="K20" s="83">
        <v>45</v>
      </c>
      <c r="L20" s="82"/>
      <c r="M20" s="82" t="s">
        <v>61</v>
      </c>
      <c r="N20" s="82">
        <v>7</v>
      </c>
      <c r="O20" s="82" t="s">
        <v>58</v>
      </c>
      <c r="P20" s="81"/>
      <c r="Q20" s="83">
        <v>450</v>
      </c>
      <c r="R20" s="82"/>
      <c r="S20" s="82" t="s">
        <v>61</v>
      </c>
      <c r="T20" s="82">
        <v>70</v>
      </c>
      <c r="U20" s="82"/>
      <c r="V20" s="81"/>
      <c r="W20" s="83"/>
      <c r="X20" s="82"/>
      <c r="Y20" s="82"/>
      <c r="Z20" s="82"/>
    </row>
    <row r="21" spans="1:26" ht="16.5" customHeight="1" x14ac:dyDescent="0.15">
      <c r="A21" s="139"/>
      <c r="B21" s="90" t="s">
        <v>42</v>
      </c>
      <c r="C21" s="95"/>
      <c r="D21" s="96">
        <v>110</v>
      </c>
      <c r="E21" s="95"/>
      <c r="F21" s="96">
        <v>330</v>
      </c>
      <c r="G21" s="95"/>
      <c r="H21" s="96">
        <v>30</v>
      </c>
      <c r="I21" s="44" t="s">
        <v>114</v>
      </c>
      <c r="J21" s="84"/>
      <c r="K21" s="43">
        <v>70</v>
      </c>
      <c r="L21" s="44"/>
      <c r="M21" s="44" t="s">
        <v>61</v>
      </c>
      <c r="N21" s="44">
        <v>11</v>
      </c>
      <c r="O21" s="44" t="s">
        <v>49</v>
      </c>
      <c r="P21" s="84"/>
      <c r="Q21" s="43">
        <v>700</v>
      </c>
      <c r="R21" s="44"/>
      <c r="S21" s="44" t="s">
        <v>61</v>
      </c>
      <c r="T21" s="44">
        <v>110</v>
      </c>
      <c r="U21" s="44"/>
      <c r="V21" s="84"/>
      <c r="W21" s="43"/>
      <c r="X21" s="44"/>
      <c r="Y21" s="44"/>
      <c r="Z21" s="44"/>
    </row>
    <row r="22" spans="1:26" ht="16.5" customHeight="1" x14ac:dyDescent="0.15">
      <c r="A22" s="139"/>
      <c r="B22" s="90"/>
      <c r="C22" s="95"/>
      <c r="D22" s="96"/>
      <c r="E22" s="95"/>
      <c r="F22" s="96"/>
      <c r="G22" s="95"/>
      <c r="H22" s="96"/>
      <c r="I22" s="90" t="s">
        <v>66</v>
      </c>
      <c r="J22" s="84"/>
      <c r="K22" s="43">
        <v>85</v>
      </c>
      <c r="L22" s="44"/>
      <c r="M22" s="44" t="s">
        <v>61</v>
      </c>
      <c r="N22" s="44">
        <v>15</v>
      </c>
      <c r="O22" s="90" t="s">
        <v>59</v>
      </c>
      <c r="P22" s="84"/>
      <c r="Q22" s="43">
        <v>440</v>
      </c>
      <c r="R22" s="44"/>
      <c r="S22" s="44" t="s">
        <v>61</v>
      </c>
      <c r="T22" s="44">
        <v>180</v>
      </c>
      <c r="U22" s="44"/>
      <c r="V22" s="84"/>
      <c r="W22" s="43"/>
      <c r="X22" s="44"/>
      <c r="Y22" s="44"/>
      <c r="Z22" s="44"/>
    </row>
    <row r="23" spans="1:26" ht="16.5" customHeight="1" x14ac:dyDescent="0.15">
      <c r="A23" s="139"/>
      <c r="B23" s="90"/>
      <c r="C23" s="95"/>
      <c r="D23" s="96"/>
      <c r="E23" s="95"/>
      <c r="F23" s="96"/>
      <c r="G23" s="95"/>
      <c r="H23" s="96"/>
      <c r="I23" s="44"/>
      <c r="J23" s="84"/>
      <c r="K23" s="43"/>
      <c r="L23" s="44"/>
      <c r="M23" s="44"/>
      <c r="N23" s="44"/>
      <c r="O23" s="44"/>
      <c r="P23" s="84"/>
      <c r="Q23" s="43"/>
      <c r="R23" s="44"/>
      <c r="S23" s="44"/>
      <c r="T23" s="44"/>
      <c r="U23" s="44"/>
      <c r="V23" s="84"/>
      <c r="W23" s="43"/>
      <c r="X23" s="44"/>
      <c r="Y23" s="44"/>
      <c r="Z23" s="44"/>
    </row>
    <row r="24" spans="1:26" ht="16.5" customHeight="1" x14ac:dyDescent="0.15">
      <c r="A24" s="140"/>
      <c r="B24" s="97"/>
      <c r="C24" s="98" t="s">
        <v>17</v>
      </c>
      <c r="D24" s="99">
        <f>SUM(D20:D23)</f>
        <v>530</v>
      </c>
      <c r="E24" s="98" t="s">
        <v>17</v>
      </c>
      <c r="F24" s="99">
        <f>SUM(F20:F23)</f>
        <v>1590</v>
      </c>
      <c r="G24" s="98" t="s">
        <v>17</v>
      </c>
      <c r="H24" s="99">
        <f>SUM(H20:H23)</f>
        <v>45</v>
      </c>
      <c r="I24" s="86"/>
      <c r="J24" s="87" t="s">
        <v>17</v>
      </c>
      <c r="K24" s="88">
        <f>SUM(K20:K23)</f>
        <v>200</v>
      </c>
      <c r="L24" s="91">
        <f>+K24-F24</f>
        <v>-1390</v>
      </c>
      <c r="M24" s="89"/>
      <c r="N24" s="86"/>
      <c r="O24" s="86"/>
      <c r="P24" s="87" t="s">
        <v>17</v>
      </c>
      <c r="Q24" s="88">
        <f>SUM(Q20:Q23)</f>
        <v>1590</v>
      </c>
      <c r="R24" s="91">
        <f>Q24-F24</f>
        <v>0</v>
      </c>
      <c r="S24" s="89"/>
      <c r="T24" s="86"/>
      <c r="U24" s="86"/>
      <c r="V24" s="87" t="s">
        <v>17</v>
      </c>
      <c r="W24" s="88">
        <f>SUM(W20:W23)</f>
        <v>0</v>
      </c>
      <c r="X24" s="89">
        <f>W24-H24</f>
        <v>-45</v>
      </c>
      <c r="Y24" s="89"/>
      <c r="Z24" s="86"/>
    </row>
    <row r="25" spans="1:26" ht="16.5" customHeight="1" x14ac:dyDescent="0.15">
      <c r="A25" s="138" t="s">
        <v>35</v>
      </c>
      <c r="B25" s="92" t="s">
        <v>43</v>
      </c>
      <c r="C25" s="93"/>
      <c r="D25" s="94">
        <v>1000</v>
      </c>
      <c r="E25" s="93"/>
      <c r="F25" s="94">
        <v>2000</v>
      </c>
      <c r="G25" s="93"/>
      <c r="H25" s="94">
        <v>15</v>
      </c>
      <c r="I25" s="82" t="s">
        <v>62</v>
      </c>
      <c r="J25" s="81"/>
      <c r="K25" s="83">
        <v>90</v>
      </c>
      <c r="L25" s="82"/>
      <c r="M25" s="82" t="s">
        <v>61</v>
      </c>
      <c r="N25" s="82">
        <v>30</v>
      </c>
      <c r="O25" s="82" t="s">
        <v>62</v>
      </c>
      <c r="P25" s="81"/>
      <c r="Q25" s="83">
        <v>90</v>
      </c>
      <c r="R25" s="82"/>
      <c r="S25" s="82" t="s">
        <v>61</v>
      </c>
      <c r="T25" s="82">
        <v>30</v>
      </c>
      <c r="U25" s="82"/>
      <c r="V25" s="81"/>
      <c r="W25" s="83"/>
      <c r="X25" s="82"/>
      <c r="Y25" s="82"/>
      <c r="Z25" s="82"/>
    </row>
    <row r="26" spans="1:26" ht="16.5" customHeight="1" x14ac:dyDescent="0.15">
      <c r="A26" s="139"/>
      <c r="B26" s="44"/>
      <c r="C26" s="84"/>
      <c r="D26" s="85"/>
      <c r="E26" s="84"/>
      <c r="F26" s="85"/>
      <c r="G26" s="84"/>
      <c r="H26" s="85"/>
      <c r="I26" s="44" t="s">
        <v>63</v>
      </c>
      <c r="J26" s="84"/>
      <c r="K26" s="85">
        <v>800</v>
      </c>
      <c r="L26" s="44"/>
      <c r="M26" s="44" t="s">
        <v>61</v>
      </c>
      <c r="N26" s="44">
        <v>350</v>
      </c>
      <c r="O26" s="44" t="s">
        <v>63</v>
      </c>
      <c r="P26" s="84"/>
      <c r="Q26" s="85">
        <v>800</v>
      </c>
      <c r="R26" s="44"/>
      <c r="S26" s="44" t="s">
        <v>61</v>
      </c>
      <c r="T26" s="44">
        <v>350</v>
      </c>
      <c r="U26" s="44"/>
      <c r="V26" s="84"/>
      <c r="W26" s="43"/>
      <c r="X26" s="44"/>
      <c r="Y26" s="44"/>
      <c r="Z26" s="44"/>
    </row>
    <row r="27" spans="1:26" ht="16.5" customHeight="1" x14ac:dyDescent="0.15">
      <c r="A27" s="139"/>
      <c r="B27" s="44"/>
      <c r="C27" s="84"/>
      <c r="D27" s="85"/>
      <c r="E27" s="84"/>
      <c r="F27" s="85"/>
      <c r="G27" s="84"/>
      <c r="H27" s="85"/>
      <c r="I27" s="44"/>
      <c r="J27" s="84"/>
      <c r="K27" s="43"/>
      <c r="L27" s="44"/>
      <c r="M27" s="44"/>
      <c r="N27" s="44"/>
      <c r="O27" s="44"/>
      <c r="P27" s="84"/>
      <c r="Q27" s="43"/>
      <c r="R27" s="44"/>
      <c r="S27" s="44"/>
      <c r="T27" s="44"/>
      <c r="U27" s="44"/>
      <c r="V27" s="84"/>
      <c r="W27" s="43"/>
      <c r="X27" s="44"/>
      <c r="Y27" s="44"/>
      <c r="Z27" s="44"/>
    </row>
    <row r="28" spans="1:26" ht="16.5" customHeight="1" x14ac:dyDescent="0.15">
      <c r="A28" s="139"/>
      <c r="B28" s="44"/>
      <c r="C28" s="84"/>
      <c r="D28" s="85"/>
      <c r="E28" s="84"/>
      <c r="F28" s="85"/>
      <c r="G28" s="84"/>
      <c r="H28" s="85"/>
      <c r="I28" s="44"/>
      <c r="J28" s="84"/>
      <c r="K28" s="43"/>
      <c r="L28" s="44"/>
      <c r="M28" s="44"/>
      <c r="N28" s="44"/>
      <c r="O28" s="44"/>
      <c r="P28" s="84"/>
      <c r="Q28" s="43"/>
      <c r="R28" s="44"/>
      <c r="S28" s="44"/>
      <c r="T28" s="44"/>
      <c r="U28" s="44"/>
      <c r="V28" s="84"/>
      <c r="W28" s="43"/>
      <c r="X28" s="44"/>
      <c r="Y28" s="44"/>
      <c r="Z28" s="44"/>
    </row>
    <row r="29" spans="1:26" ht="16.5" customHeight="1" x14ac:dyDescent="0.15">
      <c r="A29" s="140"/>
      <c r="B29" s="86"/>
      <c r="C29" s="87" t="s">
        <v>17</v>
      </c>
      <c r="D29" s="88">
        <f>SUM(D25:D28)</f>
        <v>1000</v>
      </c>
      <c r="E29" s="87" t="s">
        <v>17</v>
      </c>
      <c r="F29" s="88">
        <f>SUM(F25:F28)</f>
        <v>2000</v>
      </c>
      <c r="G29" s="87" t="s">
        <v>17</v>
      </c>
      <c r="H29" s="88">
        <f>SUM(H25:H28)</f>
        <v>15</v>
      </c>
      <c r="I29" s="86"/>
      <c r="J29" s="87" t="s">
        <v>17</v>
      </c>
      <c r="K29" s="88">
        <f>SUM(K25:K28)</f>
        <v>890</v>
      </c>
      <c r="L29" s="89">
        <f>+K29-F29</f>
        <v>-1110</v>
      </c>
      <c r="M29" s="89"/>
      <c r="N29" s="86"/>
      <c r="O29" s="86"/>
      <c r="P29" s="87" t="s">
        <v>17</v>
      </c>
      <c r="Q29" s="88">
        <f>SUM(Q25:Q28)</f>
        <v>890</v>
      </c>
      <c r="R29" s="89">
        <f>Q29-F29</f>
        <v>-1110</v>
      </c>
      <c r="S29" s="89"/>
      <c r="T29" s="86"/>
      <c r="U29" s="86"/>
      <c r="V29" s="87" t="s">
        <v>17</v>
      </c>
      <c r="W29" s="88">
        <f>SUM(W25:W28)</f>
        <v>0</v>
      </c>
      <c r="X29" s="89">
        <f>W29-H29</f>
        <v>-15</v>
      </c>
      <c r="Y29" s="89"/>
      <c r="Z29" s="86"/>
    </row>
    <row r="30" spans="1:26" x14ac:dyDescent="0.15">
      <c r="A30" s="141"/>
      <c r="B30" s="17"/>
      <c r="C30" s="35"/>
      <c r="D30" s="31"/>
      <c r="E30" s="35"/>
      <c r="F30" s="31"/>
      <c r="G30" s="35"/>
      <c r="H30" s="31"/>
      <c r="I30" s="17"/>
      <c r="J30" s="35"/>
      <c r="K30" s="38"/>
      <c r="L30" s="17"/>
      <c r="M30" s="17"/>
      <c r="N30" s="17"/>
      <c r="O30" s="17"/>
      <c r="P30" s="35"/>
      <c r="Q30" s="38"/>
      <c r="R30" s="17"/>
      <c r="S30" s="17"/>
      <c r="T30" s="17"/>
      <c r="U30" s="17"/>
      <c r="V30" s="35"/>
      <c r="W30" s="38"/>
      <c r="X30" s="17"/>
      <c r="Y30" s="17"/>
      <c r="Z30" s="17"/>
    </row>
    <row r="31" spans="1:26" x14ac:dyDescent="0.15">
      <c r="A31" s="142"/>
      <c r="B31" s="19"/>
      <c r="C31" s="36"/>
      <c r="D31" s="32"/>
      <c r="E31" s="36"/>
      <c r="F31" s="32"/>
      <c r="G31" s="36"/>
      <c r="H31" s="32"/>
      <c r="I31" s="19"/>
      <c r="J31" s="36"/>
      <c r="K31" s="39"/>
      <c r="L31" s="19"/>
      <c r="M31" s="19"/>
      <c r="N31" s="19"/>
      <c r="O31" s="19"/>
      <c r="P31" s="36"/>
      <c r="Q31" s="39"/>
      <c r="R31" s="19"/>
      <c r="S31" s="19"/>
      <c r="T31" s="19"/>
      <c r="U31" s="19"/>
      <c r="V31" s="36"/>
      <c r="W31" s="39"/>
      <c r="X31" s="19"/>
      <c r="Y31" s="19"/>
      <c r="Z31" s="19"/>
    </row>
    <row r="32" spans="1:26" x14ac:dyDescent="0.15">
      <c r="A32" s="142"/>
      <c r="B32" s="19"/>
      <c r="C32" s="36"/>
      <c r="D32" s="32"/>
      <c r="E32" s="36"/>
      <c r="F32" s="32"/>
      <c r="G32" s="36"/>
      <c r="H32" s="32"/>
      <c r="I32" s="19"/>
      <c r="J32" s="36"/>
      <c r="K32" s="39"/>
      <c r="L32" s="19"/>
      <c r="M32" s="19"/>
      <c r="N32" s="19"/>
      <c r="O32" s="19"/>
      <c r="P32" s="36"/>
      <c r="Q32" s="39"/>
      <c r="R32" s="19"/>
      <c r="S32" s="19"/>
      <c r="T32" s="19"/>
      <c r="U32" s="19"/>
      <c r="V32" s="36"/>
      <c r="W32" s="39"/>
      <c r="X32" s="19"/>
      <c r="Y32" s="19"/>
      <c r="Z32" s="19"/>
    </row>
    <row r="33" spans="1:26" x14ac:dyDescent="0.15">
      <c r="A33" s="142"/>
      <c r="B33" s="19"/>
      <c r="C33" s="36"/>
      <c r="D33" s="32"/>
      <c r="E33" s="36"/>
      <c r="F33" s="32"/>
      <c r="G33" s="36"/>
      <c r="H33" s="32"/>
      <c r="I33" s="19"/>
      <c r="J33" s="36"/>
      <c r="K33" s="39"/>
      <c r="L33" s="19"/>
      <c r="M33" s="19"/>
      <c r="N33" s="19"/>
      <c r="O33" s="19"/>
      <c r="P33" s="36"/>
      <c r="Q33" s="39"/>
      <c r="R33" s="19"/>
      <c r="S33" s="19"/>
      <c r="T33" s="19"/>
      <c r="U33" s="19"/>
      <c r="V33" s="36"/>
      <c r="W33" s="39"/>
      <c r="X33" s="19"/>
      <c r="Y33" s="19"/>
      <c r="Z33" s="19"/>
    </row>
    <row r="34" spans="1:26" x14ac:dyDescent="0.15">
      <c r="A34" s="143"/>
      <c r="B34" s="21"/>
      <c r="C34" s="37" t="s">
        <v>17</v>
      </c>
      <c r="D34" s="33"/>
      <c r="E34" s="37" t="s">
        <v>17</v>
      </c>
      <c r="F34" s="33"/>
      <c r="G34" s="37" t="s">
        <v>17</v>
      </c>
      <c r="H34" s="33"/>
      <c r="I34" s="21"/>
      <c r="J34" s="37" t="s">
        <v>17</v>
      </c>
      <c r="K34" s="33"/>
      <c r="L34" s="22">
        <f>+K34-F34</f>
        <v>0</v>
      </c>
      <c r="M34" s="22"/>
      <c r="N34" s="21"/>
      <c r="O34" s="21"/>
      <c r="P34" s="37" t="s">
        <v>17</v>
      </c>
      <c r="Q34" s="33"/>
      <c r="R34" s="22">
        <f>Q34-F34</f>
        <v>0</v>
      </c>
      <c r="S34" s="22"/>
      <c r="T34" s="21"/>
      <c r="U34" s="21"/>
      <c r="V34" s="37" t="s">
        <v>17</v>
      </c>
      <c r="W34" s="33"/>
      <c r="X34" s="22">
        <f>W34-H34</f>
        <v>0</v>
      </c>
      <c r="Y34" s="22"/>
      <c r="Z34" s="21"/>
    </row>
    <row r="35" spans="1:26" x14ac:dyDescent="0.15">
      <c r="A35" s="16"/>
      <c r="B35" s="17"/>
      <c r="C35" s="35"/>
      <c r="D35" s="31"/>
      <c r="E35" s="35"/>
      <c r="F35" s="31"/>
      <c r="G35" s="35"/>
      <c r="H35" s="31"/>
      <c r="I35" s="17"/>
      <c r="J35" s="35"/>
      <c r="K35" s="38"/>
      <c r="L35" s="17"/>
      <c r="M35" s="17"/>
      <c r="N35" s="17"/>
      <c r="O35" s="17"/>
      <c r="P35" s="35"/>
      <c r="Q35" s="38"/>
      <c r="R35" s="17"/>
      <c r="S35" s="17"/>
      <c r="T35" s="17"/>
      <c r="U35" s="17"/>
      <c r="V35" s="35"/>
      <c r="W35" s="38"/>
      <c r="X35" s="17"/>
      <c r="Y35" s="17"/>
      <c r="Z35" s="17"/>
    </row>
    <row r="36" spans="1:26" x14ac:dyDescent="0.15">
      <c r="A36" s="18"/>
      <c r="B36" s="19"/>
      <c r="C36" s="36"/>
      <c r="D36" s="32"/>
      <c r="E36" s="36"/>
      <c r="F36" s="32"/>
      <c r="G36" s="36"/>
      <c r="H36" s="32"/>
      <c r="I36" s="19"/>
      <c r="J36" s="36"/>
      <c r="K36" s="39"/>
      <c r="L36" s="19"/>
      <c r="M36" s="19"/>
      <c r="N36" s="19"/>
      <c r="O36" s="19"/>
      <c r="P36" s="36"/>
      <c r="Q36" s="39"/>
      <c r="R36" s="19"/>
      <c r="S36" s="19"/>
      <c r="T36" s="19"/>
      <c r="U36" s="19"/>
      <c r="V36" s="36"/>
      <c r="W36" s="39"/>
      <c r="X36" s="19"/>
      <c r="Y36" s="19"/>
      <c r="Z36" s="19"/>
    </row>
    <row r="37" spans="1:26" x14ac:dyDescent="0.15">
      <c r="A37" s="18"/>
      <c r="B37" s="19"/>
      <c r="C37" s="36"/>
      <c r="D37" s="32"/>
      <c r="E37" s="36"/>
      <c r="F37" s="32"/>
      <c r="G37" s="36"/>
      <c r="H37" s="32"/>
      <c r="I37" s="19"/>
      <c r="J37" s="36"/>
      <c r="K37" s="39"/>
      <c r="L37" s="19"/>
      <c r="M37" s="19"/>
      <c r="N37" s="19"/>
      <c r="O37" s="19"/>
      <c r="P37" s="36"/>
      <c r="Q37" s="39"/>
      <c r="R37" s="19"/>
      <c r="S37" s="19"/>
      <c r="T37" s="19"/>
      <c r="U37" s="19"/>
      <c r="V37" s="36"/>
      <c r="W37" s="39"/>
      <c r="X37" s="19"/>
      <c r="Y37" s="19"/>
      <c r="Z37" s="19"/>
    </row>
    <row r="38" spans="1:26" x14ac:dyDescent="0.15">
      <c r="A38" s="18"/>
      <c r="B38" s="19"/>
      <c r="C38" s="36"/>
      <c r="D38" s="32"/>
      <c r="E38" s="36"/>
      <c r="F38" s="32"/>
      <c r="G38" s="36"/>
      <c r="H38" s="32"/>
      <c r="I38" s="19"/>
      <c r="J38" s="36"/>
      <c r="K38" s="39"/>
      <c r="L38" s="19"/>
      <c r="M38" s="19"/>
      <c r="N38" s="19"/>
      <c r="O38" s="19"/>
      <c r="P38" s="36"/>
      <c r="Q38" s="39"/>
      <c r="R38" s="19"/>
      <c r="S38" s="19"/>
      <c r="T38" s="19"/>
      <c r="U38" s="19"/>
      <c r="V38" s="36"/>
      <c r="W38" s="39"/>
      <c r="X38" s="19"/>
      <c r="Y38" s="19"/>
      <c r="Z38" s="19"/>
    </row>
    <row r="39" spans="1:26" x14ac:dyDescent="0.15">
      <c r="A39" s="20"/>
      <c r="B39" s="21"/>
      <c r="C39" s="37" t="s">
        <v>17</v>
      </c>
      <c r="D39" s="33"/>
      <c r="E39" s="37" t="s">
        <v>17</v>
      </c>
      <c r="F39" s="33"/>
      <c r="G39" s="37" t="s">
        <v>17</v>
      </c>
      <c r="H39" s="33"/>
      <c r="I39" s="21"/>
      <c r="J39" s="37" t="s">
        <v>17</v>
      </c>
      <c r="K39" s="33"/>
      <c r="L39" s="22">
        <f>+K39-F39</f>
        <v>0</v>
      </c>
      <c r="M39" s="22"/>
      <c r="N39" s="21"/>
      <c r="O39" s="21"/>
      <c r="P39" s="37" t="s">
        <v>17</v>
      </c>
      <c r="Q39" s="33"/>
      <c r="R39" s="22">
        <f>Q39-F39</f>
        <v>0</v>
      </c>
      <c r="S39" s="22"/>
      <c r="T39" s="21"/>
      <c r="U39" s="21"/>
      <c r="V39" s="37" t="s">
        <v>17</v>
      </c>
      <c r="W39" s="33"/>
      <c r="X39" s="22">
        <f>W39-H39</f>
        <v>0</v>
      </c>
      <c r="Y39" s="22"/>
      <c r="Z39" s="21"/>
    </row>
    <row r="40" spans="1:26" x14ac:dyDescent="0.15">
      <c r="A40" s="42"/>
    </row>
  </sheetData>
  <mergeCells count="17">
    <mergeCell ref="A5:A9"/>
    <mergeCell ref="O3:T3"/>
    <mergeCell ref="U3:Z3"/>
    <mergeCell ref="J4:K4"/>
    <mergeCell ref="P4:Q4"/>
    <mergeCell ref="V4:W4"/>
    <mergeCell ref="A3:A4"/>
    <mergeCell ref="B3:B4"/>
    <mergeCell ref="C3:D4"/>
    <mergeCell ref="E3:F4"/>
    <mergeCell ref="I3:N3"/>
    <mergeCell ref="G3:H4"/>
    <mergeCell ref="A10:A14"/>
    <mergeCell ref="A15:A19"/>
    <mergeCell ref="A20:A24"/>
    <mergeCell ref="A25:A29"/>
    <mergeCell ref="A30:A34"/>
  </mergeCells>
  <phoneticPr fontId="2"/>
  <printOptions horizontalCentered="1"/>
  <pageMargins left="0.70866141732283472" right="0.70866141732283472" top="0.74803149606299213" bottom="0.59055118110236227" header="0.31496062992125984" footer="0.31496062992125984"/>
  <pageSetup paperSize="8"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シートA（避難地区）</vt:lpstr>
      <vt:lpstr>シートB（避難所）</vt:lpstr>
      <vt:lpstr>記入例■シートA（避難地区）</vt:lpstr>
      <vt:lpstr>記入例■シートB（避難所）</vt:lpstr>
      <vt:lpstr>'シートB（避難所）'!Print_Area</vt:lpstr>
      <vt:lpstr>'記入例■シートB（避難所）'!Print_Area</vt:lpstr>
      <vt:lpstr>'シートA（避難地区）'!Print_Titles</vt:lpstr>
      <vt:lpstr>'シートB（避難所）'!Print_Titles</vt:lpstr>
      <vt:lpstr>'記入例■シートA（避難地区）'!Print_Titles</vt:lpstr>
      <vt:lpstr>'記入例■シートB（避難所）'!Print_Titles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2021-05-09T04:21:37Z</dcterms:created>
  <dcterms:modified xsi:type="dcterms:W3CDTF">2021-05-09T04:22:01Z</dcterms:modified>
</cp:coreProperties>
</file>